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15" windowWidth="15255" windowHeight="4140" tabRatio="603"/>
  </bookViews>
  <sheets>
    <sheet name="Presentation Day 1" sheetId="27" r:id="rId1"/>
    <sheet name="Members 2007" sheetId="32" state="hidden" r:id="rId2"/>
    <sheet name="Members 2006" sheetId="31" state="hidden" r:id="rId3"/>
  </sheets>
  <definedNames>
    <definedName name="_xlnm.Print_Area" localSheetId="0">'Presentation Day 1'!$A$5:$M$76</definedName>
    <definedName name="_xlnm.Print_Titles" localSheetId="2">'Members 2006'!$8:$8</definedName>
    <definedName name="_xlnm.Print_Titles" localSheetId="1">'Members 2007'!$7:$10</definedName>
    <definedName name="_xlnm.Print_Titles" localSheetId="0">'Presentation Day 1'!$1:$3</definedName>
  </definedNames>
  <calcPr calcId="125725"/>
</workbook>
</file>

<file path=xl/calcChain.xml><?xml version="1.0" encoding="utf-8"?>
<calcChain xmlns="http://schemas.openxmlformats.org/spreadsheetml/2006/main">
  <c r="H9" i="31"/>
  <c r="AV9"/>
  <c r="H10"/>
  <c r="AV10"/>
  <c r="H11"/>
  <c r="AV11"/>
  <c r="H12"/>
  <c r="AV12"/>
  <c r="H13"/>
  <c r="AV13"/>
  <c r="H14"/>
  <c r="AV14"/>
  <c r="H15"/>
  <c r="AV15"/>
  <c r="H16"/>
  <c r="AV16"/>
  <c r="H17"/>
  <c r="AV17"/>
  <c r="H18"/>
  <c r="AV18"/>
  <c r="H19"/>
  <c r="AV19"/>
  <c r="H20"/>
  <c r="AV20"/>
  <c r="H21"/>
  <c r="AV21"/>
  <c r="H22"/>
  <c r="AV22"/>
  <c r="H23"/>
  <c r="AV23"/>
  <c r="H24"/>
  <c r="AV24"/>
  <c r="H25"/>
  <c r="AV25"/>
  <c r="H26"/>
  <c r="AV26"/>
  <c r="H27"/>
  <c r="AV27"/>
  <c r="H28"/>
  <c r="AV28"/>
  <c r="H29"/>
  <c r="AV29"/>
  <c r="H30"/>
  <c r="AV30"/>
  <c r="H31"/>
  <c r="AV31"/>
  <c r="H32"/>
  <c r="AV32"/>
  <c r="H33"/>
  <c r="AV33"/>
  <c r="H34"/>
  <c r="AV34"/>
  <c r="H35"/>
  <c r="AV35"/>
  <c r="H36"/>
  <c r="AV36"/>
  <c r="H37"/>
  <c r="AV37"/>
  <c r="H38"/>
  <c r="AV38"/>
  <c r="H39"/>
  <c r="AV39"/>
  <c r="H40"/>
  <c r="AV40"/>
  <c r="H41"/>
  <c r="AV41"/>
  <c r="H42"/>
  <c r="AV42"/>
  <c r="H43"/>
  <c r="AV43"/>
  <c r="H44"/>
  <c r="AV44"/>
  <c r="H45"/>
  <c r="AV45"/>
  <c r="H46"/>
  <c r="AV46"/>
  <c r="H47"/>
  <c r="AV47"/>
  <c r="H48"/>
  <c r="AV48"/>
  <c r="H49"/>
  <c r="AV49"/>
  <c r="H50"/>
  <c r="AV50"/>
  <c r="H51"/>
  <c r="AV51"/>
  <c r="H52"/>
  <c r="AV52"/>
  <c r="H53"/>
  <c r="AV53"/>
  <c r="H54"/>
  <c r="AV54"/>
  <c r="H55"/>
  <c r="AV55"/>
  <c r="H56"/>
  <c r="AV56"/>
  <c r="H57"/>
  <c r="AV57"/>
  <c r="H58"/>
  <c r="AV58"/>
  <c r="H59"/>
  <c r="AV59"/>
  <c r="H60"/>
  <c r="AV60"/>
  <c r="H61"/>
  <c r="AV61"/>
  <c r="H62"/>
  <c r="AV62"/>
  <c r="H63"/>
  <c r="AV63"/>
  <c r="H64"/>
  <c r="AV64"/>
  <c r="H65"/>
  <c r="AV65"/>
  <c r="H66"/>
  <c r="AV66"/>
  <c r="H67"/>
  <c r="AV67"/>
  <c r="H68"/>
  <c r="AV68"/>
  <c r="H69"/>
  <c r="AV69"/>
  <c r="H70"/>
  <c r="AV70"/>
  <c r="H71"/>
  <c r="AV71"/>
  <c r="H72"/>
  <c r="AV72"/>
  <c r="H73"/>
  <c r="AV73"/>
  <c r="H74"/>
  <c r="AV74"/>
  <c r="H75"/>
  <c r="AV75"/>
  <c r="H76"/>
  <c r="AV76"/>
  <c r="H77"/>
  <c r="AV77"/>
  <c r="H78"/>
  <c r="AV78"/>
  <c r="H79"/>
  <c r="AV79"/>
  <c r="H80"/>
  <c r="AV80"/>
  <c r="H81"/>
  <c r="AV81"/>
  <c r="H82"/>
  <c r="AV82"/>
  <c r="H83"/>
  <c r="AV83"/>
  <c r="H84"/>
  <c r="AV84"/>
  <c r="H85"/>
  <c r="AV85"/>
  <c r="H86"/>
  <c r="AV86"/>
  <c r="H87"/>
  <c r="AV87"/>
  <c r="H88"/>
  <c r="AV88"/>
  <c r="H89"/>
  <c r="AV89"/>
  <c r="H90"/>
  <c r="AV90"/>
  <c r="H91"/>
  <c r="AV91"/>
  <c r="H92"/>
  <c r="AV92"/>
  <c r="H93"/>
  <c r="AV93"/>
  <c r="H94"/>
  <c r="AV94"/>
  <c r="H95"/>
  <c r="AV95"/>
  <c r="H96"/>
  <c r="AV96"/>
  <c r="H97"/>
  <c r="AV97"/>
  <c r="H98"/>
  <c r="AV98"/>
  <c r="H99"/>
  <c r="AV99"/>
  <c r="H100"/>
  <c r="AV100"/>
  <c r="H101"/>
  <c r="AV101"/>
  <c r="H102"/>
  <c r="AV102"/>
  <c r="AV103"/>
  <c r="AV104"/>
  <c r="H105"/>
  <c r="AV105"/>
  <c r="H106"/>
  <c r="AV106"/>
  <c r="H107"/>
  <c r="AV107"/>
  <c r="H108"/>
  <c r="AV108"/>
  <c r="H109"/>
  <c r="AV109"/>
  <c r="H110"/>
  <c r="AV110"/>
  <c r="H111"/>
  <c r="AV111"/>
  <c r="H112"/>
  <c r="AV112"/>
  <c r="H113"/>
  <c r="AV113"/>
  <c r="H114"/>
  <c r="AV114"/>
  <c r="H115"/>
  <c r="AV115"/>
  <c r="H116"/>
  <c r="AV116"/>
  <c r="H117"/>
  <c r="AV117"/>
  <c r="H118"/>
  <c r="AV118"/>
  <c r="H119"/>
  <c r="AV119"/>
  <c r="H120"/>
  <c r="AV120"/>
  <c r="H121"/>
  <c r="AV121"/>
  <c r="H122"/>
  <c r="AV122"/>
  <c r="H123"/>
  <c r="AV123"/>
  <c r="H124"/>
  <c r="AV124"/>
  <c r="H125"/>
  <c r="AV125"/>
  <c r="H126"/>
  <c r="AV126"/>
  <c r="H127"/>
  <c r="AV127"/>
  <c r="H128"/>
  <c r="AV128"/>
  <c r="H129"/>
  <c r="AV129"/>
  <c r="H130"/>
  <c r="AV130"/>
  <c r="H131"/>
  <c r="AV131"/>
  <c r="H132"/>
  <c r="AV132"/>
  <c r="H133"/>
  <c r="AV133"/>
  <c r="H134"/>
  <c r="AV134"/>
  <c r="H135"/>
  <c r="AV135"/>
  <c r="H136"/>
  <c r="AV136"/>
  <c r="H137"/>
  <c r="AV137"/>
  <c r="H138"/>
  <c r="AV138"/>
  <c r="H139"/>
  <c r="AV139"/>
  <c r="H140"/>
  <c r="AV140"/>
  <c r="H141"/>
  <c r="AV141"/>
  <c r="H142"/>
  <c r="AV142"/>
  <c r="H143"/>
  <c r="AV143"/>
  <c r="H144"/>
  <c r="AV144"/>
  <c r="H145"/>
  <c r="AV145"/>
  <c r="H146"/>
  <c r="AV146"/>
  <c r="H147"/>
  <c r="AV147"/>
  <c r="H148"/>
  <c r="AV148"/>
  <c r="H149"/>
  <c r="AV149"/>
  <c r="H150"/>
  <c r="AV150"/>
  <c r="H151"/>
  <c r="AV151"/>
  <c r="H152"/>
  <c r="AV152"/>
  <c r="H153"/>
  <c r="AV153"/>
  <c r="H154"/>
  <c r="AV154"/>
  <c r="H155"/>
  <c r="AV155"/>
  <c r="H156"/>
  <c r="AV156"/>
  <c r="H157"/>
  <c r="AV157"/>
  <c r="H158"/>
  <c r="AV158"/>
  <c r="H159"/>
  <c r="AV159"/>
  <c r="H160"/>
  <c r="AV160"/>
  <c r="H161"/>
  <c r="AV161"/>
  <c r="H162"/>
  <c r="AV162"/>
  <c r="H163"/>
  <c r="AV163"/>
  <c r="H164"/>
  <c r="AV164"/>
  <c r="H165"/>
  <c r="AV165"/>
  <c r="H166"/>
  <c r="AV166"/>
  <c r="H167"/>
  <c r="AV167"/>
  <c r="H168"/>
  <c r="AV168"/>
  <c r="H169"/>
  <c r="AV169"/>
  <c r="H170"/>
  <c r="AV170"/>
  <c r="H171"/>
  <c r="AV171"/>
  <c r="H172"/>
  <c r="AV172"/>
  <c r="H173"/>
  <c r="AV173"/>
  <c r="H174"/>
  <c r="AV174"/>
  <c r="H175"/>
  <c r="AV175"/>
  <c r="H176"/>
  <c r="AV176"/>
  <c r="H177"/>
  <c r="AV177"/>
  <c r="H178"/>
  <c r="AV178"/>
  <c r="H179"/>
  <c r="AV179"/>
  <c r="H180"/>
  <c r="AV180"/>
  <c r="H181"/>
  <c r="AV181"/>
  <c r="H182"/>
  <c r="AV182"/>
  <c r="H183"/>
  <c r="AV183"/>
  <c r="H184"/>
  <c r="AV184"/>
  <c r="H185"/>
  <c r="AV185"/>
  <c r="L186"/>
  <c r="W187" s="1"/>
  <c r="M186"/>
  <c r="N186"/>
  <c r="O186"/>
  <c r="P186"/>
  <c r="Q186"/>
  <c r="R186"/>
  <c r="S186"/>
  <c r="T186"/>
  <c r="U186"/>
  <c r="V186"/>
  <c r="W186"/>
  <c r="X186"/>
  <c r="Y186"/>
  <c r="Z186"/>
  <c r="AA186"/>
  <c r="AB186"/>
  <c r="AC186"/>
  <c r="AD186"/>
  <c r="AE186"/>
  <c r="AF186"/>
  <c r="AG186"/>
  <c r="AH186"/>
  <c r="AI186"/>
  <c r="AJ186"/>
  <c r="AU187" s="1"/>
  <c r="AK186"/>
  <c r="AL186"/>
  <c r="AM186"/>
  <c r="AN186"/>
  <c r="AO186"/>
  <c r="AP186"/>
  <c r="AQ186"/>
  <c r="AR186"/>
  <c r="AS186"/>
  <c r="AT186"/>
  <c r="AU186"/>
  <c r="AV186"/>
  <c r="AI187"/>
  <c r="H188"/>
  <c r="W188"/>
  <c r="AI188"/>
  <c r="AU188"/>
  <c r="H189"/>
  <c r="H190"/>
  <c r="H191"/>
  <c r="J193"/>
  <c r="L193"/>
  <c r="M193" s="1"/>
  <c r="O193"/>
  <c r="I195"/>
  <c r="N200"/>
  <c r="K205"/>
  <c r="K208"/>
  <c r="K209"/>
  <c r="K210"/>
  <c r="K211"/>
  <c r="K219"/>
  <c r="H12" i="32"/>
  <c r="AV12"/>
  <c r="AW12" s="1"/>
  <c r="H13"/>
  <c r="AV13"/>
  <c r="AW13"/>
  <c r="H14"/>
  <c r="AV14"/>
  <c r="AW14" s="1"/>
  <c r="H15"/>
  <c r="AV15"/>
  <c r="AW15"/>
  <c r="H16"/>
  <c r="AV16"/>
  <c r="AW16" s="1"/>
  <c r="H17"/>
  <c r="AV17"/>
  <c r="AW17"/>
  <c r="H18"/>
  <c r="AV18"/>
  <c r="AW18" s="1"/>
  <c r="H19"/>
  <c r="AV19"/>
  <c r="AW19"/>
  <c r="H20"/>
  <c r="AV20"/>
  <c r="AW20" s="1"/>
  <c r="H21"/>
  <c r="AV21"/>
  <c r="AW21"/>
  <c r="H22"/>
  <c r="AV22"/>
  <c r="AW22" s="1"/>
  <c r="H23"/>
  <c r="AV23"/>
  <c r="AW23"/>
  <c r="H24"/>
  <c r="AV24"/>
  <c r="AW24" s="1"/>
  <c r="H25"/>
  <c r="AV25"/>
  <c r="AW25"/>
  <c r="H26"/>
  <c r="AV26"/>
  <c r="AW26" s="1"/>
  <c r="H27"/>
  <c r="AV27"/>
  <c r="AW27"/>
  <c r="H28"/>
  <c r="AV28"/>
  <c r="AW28" s="1"/>
  <c r="H29"/>
  <c r="AV29"/>
  <c r="AW29"/>
  <c r="H30"/>
  <c r="AV30"/>
  <c r="AW30" s="1"/>
  <c r="H31"/>
  <c r="AV31"/>
  <c r="AW31"/>
  <c r="H32"/>
  <c r="AV32"/>
  <c r="AW32" s="1"/>
  <c r="H33"/>
  <c r="AV33"/>
  <c r="AW33"/>
  <c r="H34"/>
  <c r="AV34"/>
  <c r="AW34" s="1"/>
  <c r="H35"/>
  <c r="AV35"/>
  <c r="AW35"/>
  <c r="H36"/>
  <c r="AV36"/>
  <c r="AW36" s="1"/>
  <c r="H37"/>
  <c r="AV37"/>
  <c r="AW37"/>
  <c r="H38"/>
  <c r="AV38"/>
  <c r="AW38" s="1"/>
  <c r="H39"/>
  <c r="AV39"/>
  <c r="AW39"/>
  <c r="H40"/>
  <c r="AV40"/>
  <c r="AW40" s="1"/>
  <c r="H41"/>
  <c r="L41"/>
  <c r="N41"/>
  <c r="N194" s="1"/>
  <c r="T41"/>
  <c r="X41"/>
  <c r="X194" s="1"/>
  <c r="X196" s="1"/>
  <c r="Z41"/>
  <c r="AD41"/>
  <c r="AD194" s="1"/>
  <c r="AD196" s="1"/>
  <c r="AF41"/>
  <c r="AV41"/>
  <c r="AW41" s="1"/>
  <c r="H42"/>
  <c r="AV42"/>
  <c r="AW42"/>
  <c r="H43"/>
  <c r="AV43"/>
  <c r="AW43" s="1"/>
  <c r="H44"/>
  <c r="AV44"/>
  <c r="AW44"/>
  <c r="H45"/>
  <c r="AV45"/>
  <c r="AW45" s="1"/>
  <c r="H46"/>
  <c r="AV46"/>
  <c r="AW46"/>
  <c r="H47"/>
  <c r="AV47"/>
  <c r="AW47" s="1"/>
  <c r="H48"/>
  <c r="AV48"/>
  <c r="AW48"/>
  <c r="H49"/>
  <c r="AV49"/>
  <c r="AW49" s="1"/>
  <c r="H50"/>
  <c r="AV50"/>
  <c r="AW50"/>
  <c r="H51"/>
  <c r="AV51"/>
  <c r="AW51" s="1"/>
  <c r="H52"/>
  <c r="AV52"/>
  <c r="AW52"/>
  <c r="H53"/>
  <c r="AV53"/>
  <c r="AW53" s="1"/>
  <c r="H54"/>
  <c r="AV54"/>
  <c r="AW54"/>
  <c r="H55"/>
  <c r="AV55"/>
  <c r="AW55" s="1"/>
  <c r="H56"/>
  <c r="AV56"/>
  <c r="AW56"/>
  <c r="H57"/>
  <c r="AV57"/>
  <c r="AW57" s="1"/>
  <c r="H58"/>
  <c r="AV58"/>
  <c r="AW58"/>
  <c r="H59"/>
  <c r="AV59"/>
  <c r="AW59" s="1"/>
  <c r="H60"/>
  <c r="AV60"/>
  <c r="AW60"/>
  <c r="H61"/>
  <c r="AV61"/>
  <c r="AW61" s="1"/>
  <c r="AV62"/>
  <c r="AW62" s="1"/>
  <c r="H63"/>
  <c r="AV63"/>
  <c r="AW63"/>
  <c r="H64"/>
  <c r="AV64"/>
  <c r="AW64" s="1"/>
  <c r="H65"/>
  <c r="AV65"/>
  <c r="AW65"/>
  <c r="H66"/>
  <c r="AV66"/>
  <c r="AW66" s="1"/>
  <c r="H67"/>
  <c r="AV67"/>
  <c r="AW67"/>
  <c r="H68"/>
  <c r="AV68"/>
  <c r="AW68" s="1"/>
  <c r="H69"/>
  <c r="AV69"/>
  <c r="AW69"/>
  <c r="H70"/>
  <c r="AV70"/>
  <c r="AW70" s="1"/>
  <c r="H71"/>
  <c r="AV71"/>
  <c r="AW71"/>
  <c r="H72"/>
  <c r="AV72"/>
  <c r="AW72" s="1"/>
  <c r="H73"/>
  <c r="AV73"/>
  <c r="AW73"/>
  <c r="H74"/>
  <c r="AV74"/>
  <c r="AW74" s="1"/>
  <c r="H75"/>
  <c r="AV75"/>
  <c r="AW75"/>
  <c r="H76"/>
  <c r="AV76"/>
  <c r="AW76" s="1"/>
  <c r="H77"/>
  <c r="AV77"/>
  <c r="AW77"/>
  <c r="H78"/>
  <c r="AV78"/>
  <c r="AW78" s="1"/>
  <c r="H79"/>
  <c r="AV79"/>
  <c r="AW79"/>
  <c r="H80"/>
  <c r="AV80"/>
  <c r="AW80" s="1"/>
  <c r="H81"/>
  <c r="AV81"/>
  <c r="AW81"/>
  <c r="AV82"/>
  <c r="AW82"/>
  <c r="H83"/>
  <c r="AV83"/>
  <c r="AW83" s="1"/>
  <c r="H84"/>
  <c r="AV84"/>
  <c r="AW84"/>
  <c r="H85"/>
  <c r="AV85"/>
  <c r="AW85" s="1"/>
  <c r="H86"/>
  <c r="AV86"/>
  <c r="AW86"/>
  <c r="H87"/>
  <c r="AV87"/>
  <c r="AW87" s="1"/>
  <c r="H88"/>
  <c r="AV88"/>
  <c r="AW88"/>
  <c r="H89"/>
  <c r="AV89"/>
  <c r="AW89" s="1"/>
  <c r="H90"/>
  <c r="AV90"/>
  <c r="AW90"/>
  <c r="H91"/>
  <c r="AV91"/>
  <c r="AW91" s="1"/>
  <c r="H92"/>
  <c r="AV92"/>
  <c r="AW92"/>
  <c r="H93"/>
  <c r="AV93"/>
  <c r="AW93" s="1"/>
  <c r="H94"/>
  <c r="AV94"/>
  <c r="AW94"/>
  <c r="H95"/>
  <c r="AV95"/>
  <c r="AW95" s="1"/>
  <c r="H96"/>
  <c r="AV96"/>
  <c r="AW96"/>
  <c r="H97"/>
  <c r="AV97"/>
  <c r="AW97" s="1"/>
  <c r="H98"/>
  <c r="AV98"/>
  <c r="AW98"/>
  <c r="H99"/>
  <c r="AV99"/>
  <c r="AW99" s="1"/>
  <c r="H100"/>
  <c r="AV100"/>
  <c r="AW100"/>
  <c r="H101"/>
  <c r="AV101"/>
  <c r="AW101" s="1"/>
  <c r="H102"/>
  <c r="AV102"/>
  <c r="AW102"/>
  <c r="H103"/>
  <c r="AV103"/>
  <c r="AW103" s="1"/>
  <c r="H104"/>
  <c r="AV104"/>
  <c r="AW104"/>
  <c r="H105"/>
  <c r="AV105"/>
  <c r="AW105" s="1"/>
  <c r="H106"/>
  <c r="AV106"/>
  <c r="AW106"/>
  <c r="H107"/>
  <c r="AV107"/>
  <c r="AW107" s="1"/>
  <c r="H108"/>
  <c r="AV108"/>
  <c r="AW108"/>
  <c r="AV109"/>
  <c r="H110"/>
  <c r="AV110"/>
  <c r="AW110"/>
  <c r="H111"/>
  <c r="AV111"/>
  <c r="AW111" s="1"/>
  <c r="H112"/>
  <c r="AV112"/>
  <c r="AW112"/>
  <c r="H113"/>
  <c r="AV113"/>
  <c r="AW113" s="1"/>
  <c r="H114"/>
  <c r="AV114"/>
  <c r="AW114"/>
  <c r="H115"/>
  <c r="AV115"/>
  <c r="AW115" s="1"/>
  <c r="H116"/>
  <c r="AV116"/>
  <c r="AW116"/>
  <c r="H117"/>
  <c r="AV117"/>
  <c r="AW117" s="1"/>
  <c r="H118"/>
  <c r="AV118"/>
  <c r="AW118"/>
  <c r="H119"/>
  <c r="AV119"/>
  <c r="AW119" s="1"/>
  <c r="H120"/>
  <c r="AV120"/>
  <c r="AW120"/>
  <c r="H121"/>
  <c r="AV121"/>
  <c r="AW121" s="1"/>
  <c r="AV122"/>
  <c r="AW122" s="1"/>
  <c r="H123"/>
  <c r="AV123"/>
  <c r="AW123"/>
  <c r="H124"/>
  <c r="AV124"/>
  <c r="AW124" s="1"/>
  <c r="H125"/>
  <c r="AV125"/>
  <c r="AW125"/>
  <c r="H126"/>
  <c r="AV126"/>
  <c r="AW126" s="1"/>
  <c r="H127"/>
  <c r="AV127"/>
  <c r="AW127"/>
  <c r="H128"/>
  <c r="AV128"/>
  <c r="AW128" s="1"/>
  <c r="H129"/>
  <c r="AV129"/>
  <c r="AW129"/>
  <c r="H130"/>
  <c r="AV130"/>
  <c r="AW130" s="1"/>
  <c r="H131"/>
  <c r="AV131"/>
  <c r="AW131"/>
  <c r="H132"/>
  <c r="AV132"/>
  <c r="AW132" s="1"/>
  <c r="H133"/>
  <c r="AV133"/>
  <c r="AW133"/>
  <c r="H134"/>
  <c r="AV134"/>
  <c r="AW134" s="1"/>
  <c r="H135"/>
  <c r="AV135"/>
  <c r="AW135"/>
  <c r="H136"/>
  <c r="AV136"/>
  <c r="AW136" s="1"/>
  <c r="H137"/>
  <c r="AV137"/>
  <c r="AW137"/>
  <c r="H138"/>
  <c r="AV138"/>
  <c r="AW138" s="1"/>
  <c r="H139"/>
  <c r="AV139"/>
  <c r="AW139"/>
  <c r="H140"/>
  <c r="AV140"/>
  <c r="AW140" s="1"/>
  <c r="H141"/>
  <c r="AV141"/>
  <c r="AW141"/>
  <c r="H142"/>
  <c r="AV142"/>
  <c r="AW142" s="1"/>
  <c r="H143"/>
  <c r="AV143"/>
  <c r="AW143"/>
  <c r="H144"/>
  <c r="AV144"/>
  <c r="AW144" s="1"/>
  <c r="H145"/>
  <c r="AV145"/>
  <c r="AW145"/>
  <c r="H146"/>
  <c r="AV146"/>
  <c r="AW146" s="1"/>
  <c r="H147"/>
  <c r="AV147"/>
  <c r="AW147"/>
  <c r="H148"/>
  <c r="AV148"/>
  <c r="AW148" s="1"/>
  <c r="H149"/>
  <c r="AV149"/>
  <c r="AW149"/>
  <c r="H150"/>
  <c r="AV150"/>
  <c r="AW150" s="1"/>
  <c r="H151"/>
  <c r="AV151"/>
  <c r="AW151"/>
  <c r="H152"/>
  <c r="AV152"/>
  <c r="AW152" s="1"/>
  <c r="H153"/>
  <c r="AV153"/>
  <c r="AW153"/>
  <c r="H154"/>
  <c r="AV154"/>
  <c r="AW154" s="1"/>
  <c r="H155"/>
  <c r="AV155"/>
  <c r="AW155"/>
  <c r="H156"/>
  <c r="AV156"/>
  <c r="AW156" s="1"/>
  <c r="H157"/>
  <c r="AV157"/>
  <c r="AW157"/>
  <c r="H158"/>
  <c r="M158"/>
  <c r="AV158" s="1"/>
  <c r="AW158" s="1"/>
  <c r="H159"/>
  <c r="AV159"/>
  <c r="AW159" s="1"/>
  <c r="H160"/>
  <c r="AV160"/>
  <c r="AW160"/>
  <c r="H161"/>
  <c r="AV161"/>
  <c r="AW161" s="1"/>
  <c r="H162"/>
  <c r="AV162"/>
  <c r="AW162"/>
  <c r="H163"/>
  <c r="AV163"/>
  <c r="AW163" s="1"/>
  <c r="H164"/>
  <c r="AV164"/>
  <c r="AW164"/>
  <c r="H165"/>
  <c r="AV165"/>
  <c r="AW165" s="1"/>
  <c r="H166"/>
  <c r="AV166"/>
  <c r="AW166"/>
  <c r="H167"/>
  <c r="AV167"/>
  <c r="AW167" s="1"/>
  <c r="H168"/>
  <c r="AV168"/>
  <c r="AW168"/>
  <c r="H169"/>
  <c r="AV169"/>
  <c r="AW169" s="1"/>
  <c r="H170"/>
  <c r="AV170"/>
  <c r="AW170"/>
  <c r="H171"/>
  <c r="AV171"/>
  <c r="AW171" s="1"/>
  <c r="H172"/>
  <c r="AV172"/>
  <c r="AW172"/>
  <c r="H173"/>
  <c r="AV173"/>
  <c r="AW173" s="1"/>
  <c r="H174"/>
  <c r="AV174"/>
  <c r="AW174"/>
  <c r="H175"/>
  <c r="AV175"/>
  <c r="AW175" s="1"/>
  <c r="H176"/>
  <c r="AV176"/>
  <c r="AW176"/>
  <c r="H177"/>
  <c r="AV177"/>
  <c r="AW177" s="1"/>
  <c r="H178"/>
  <c r="AV178"/>
  <c r="AW178"/>
  <c r="H179"/>
  <c r="AV179"/>
  <c r="AW179" s="1"/>
  <c r="H180"/>
  <c r="AV180"/>
  <c r="AW180"/>
  <c r="H181"/>
  <c r="AV181"/>
  <c r="AW181" s="1"/>
  <c r="H182"/>
  <c r="AV182"/>
  <c r="AW182"/>
  <c r="H183"/>
  <c r="AV183"/>
  <c r="AW183" s="1"/>
  <c r="H184"/>
  <c r="AV184"/>
  <c r="AW184"/>
  <c r="H185"/>
  <c r="AV185"/>
  <c r="AW185" s="1"/>
  <c r="H186"/>
  <c r="AV186"/>
  <c r="AW186"/>
  <c r="H187"/>
  <c r="AV187"/>
  <c r="AW187" s="1"/>
  <c r="H188"/>
  <c r="AV188"/>
  <c r="AW188"/>
  <c r="H189"/>
  <c r="AV189"/>
  <c r="AW189" s="1"/>
  <c r="H190"/>
  <c r="AV190"/>
  <c r="AW190"/>
  <c r="H191"/>
  <c r="AV191"/>
  <c r="AW191" s="1"/>
  <c r="H192"/>
  <c r="AV192"/>
  <c r="AW192"/>
  <c r="I194"/>
  <c r="J194"/>
  <c r="L194"/>
  <c r="M194"/>
  <c r="O194"/>
  <c r="P194"/>
  <c r="Q194"/>
  <c r="R194"/>
  <c r="S194"/>
  <c r="T194"/>
  <c r="U194"/>
  <c r="V194"/>
  <c r="W194"/>
  <c r="Y194"/>
  <c r="Z194"/>
  <c r="AA194"/>
  <c r="AB194"/>
  <c r="AC194"/>
  <c r="AE194"/>
  <c r="AF194"/>
  <c r="AG194"/>
  <c r="AH194"/>
  <c r="AI194"/>
  <c r="AJ194"/>
  <c r="AK194"/>
  <c r="AL194"/>
  <c r="AM194"/>
  <c r="AN194"/>
  <c r="AO194"/>
  <c r="AP194"/>
  <c r="AQ194"/>
  <c r="AR194"/>
  <c r="AS194"/>
  <c r="AT194"/>
  <c r="AU194"/>
  <c r="AV195"/>
  <c r="L196"/>
  <c r="M196"/>
  <c r="O196"/>
  <c r="P196"/>
  <c r="Q196"/>
  <c r="R196"/>
  <c r="S196"/>
  <c r="T196"/>
  <c r="U196"/>
  <c r="V196"/>
  <c r="W196"/>
  <c r="Y196"/>
  <c r="Z196"/>
  <c r="AA196"/>
  <c r="AB196"/>
  <c r="AC196"/>
  <c r="AE196"/>
  <c r="AF196"/>
  <c r="AG196"/>
  <c r="AH196"/>
  <c r="AI196"/>
  <c r="AJ196"/>
  <c r="AK196"/>
  <c r="AL196"/>
  <c r="AM196"/>
  <c r="AN196"/>
  <c r="AO196"/>
  <c r="AP196"/>
  <c r="AQ196"/>
  <c r="AR196"/>
  <c r="AS196"/>
  <c r="AT196"/>
  <c r="AU196"/>
  <c r="I227"/>
  <c r="N196" l="1"/>
  <c r="AU197"/>
  <c r="AU200" s="1"/>
  <c r="AV196"/>
  <c r="AV194"/>
</calcChain>
</file>

<file path=xl/sharedStrings.xml><?xml version="1.0" encoding="utf-8"?>
<sst xmlns="http://schemas.openxmlformats.org/spreadsheetml/2006/main" count="3262" uniqueCount="1278">
  <si>
    <t>5.02.09</t>
  </si>
  <si>
    <t>Helen Jones</t>
  </si>
  <si>
    <t>Jamieson Trophy</t>
  </si>
  <si>
    <t>Bussen &amp; Parkin Trophy</t>
  </si>
  <si>
    <t>Aquarius Trophy</t>
  </si>
  <si>
    <t>2.33.29</t>
  </si>
  <si>
    <t>9.17.51</t>
  </si>
  <si>
    <t>18.05.28</t>
  </si>
  <si>
    <t>Age
Group</t>
  </si>
  <si>
    <t>Club Championships</t>
  </si>
  <si>
    <t>Paid</t>
  </si>
  <si>
    <t>Loton Trophy</t>
  </si>
  <si>
    <t>John's Long Peel</t>
  </si>
  <si>
    <t>Boland Trophy</t>
  </si>
  <si>
    <t>Squire Shield</t>
  </si>
  <si>
    <t>Squire Tankard</t>
  </si>
  <si>
    <t>B. Workman Trophy</t>
  </si>
  <si>
    <t>Gattlin Cup</t>
  </si>
  <si>
    <t>John Gregg Trophy</t>
  </si>
  <si>
    <t>Hyde Trophy</t>
  </si>
  <si>
    <t>Willhire Challenge Cup</t>
  </si>
  <si>
    <t>Cocksedge Trophy</t>
  </si>
  <si>
    <t>Scurrah Trophy</t>
  </si>
  <si>
    <t>R. Smith Trophy</t>
  </si>
  <si>
    <t>Pennine Trophy</t>
  </si>
  <si>
    <t>Bell Hotel Trophy</t>
  </si>
  <si>
    <t>Ewing Shield</t>
  </si>
  <si>
    <t>Snushall Trophy</t>
  </si>
  <si>
    <t>Clark Shield</t>
  </si>
  <si>
    <t>Pryke Trophy</t>
  </si>
  <si>
    <t>Grant Challenge Cup</t>
  </si>
  <si>
    <t>M. Hill Trophy</t>
  </si>
  <si>
    <t>Delmore Cup</t>
  </si>
  <si>
    <t>Cocksedge Cup</t>
  </si>
  <si>
    <t>The Dann Cup</t>
  </si>
  <si>
    <t>Brynley Wright Trophy</t>
  </si>
  <si>
    <t>W. Read Trophy</t>
  </si>
  <si>
    <t>Clair &amp; Dawn Bullen Cup</t>
  </si>
  <si>
    <t>Stebbing Cup</t>
  </si>
  <si>
    <t>Savory &amp; Moore Cup</t>
  </si>
  <si>
    <t>Squire Goblet</t>
  </si>
  <si>
    <t>Squire 'M' Trophy</t>
  </si>
  <si>
    <t>Curtin Family Shield</t>
  </si>
  <si>
    <t>B. Jones Trophy</t>
  </si>
  <si>
    <t>Jakeman Trophy</t>
  </si>
  <si>
    <t>Coulling Trophy</t>
  </si>
  <si>
    <t>G. Hannem Trophy</t>
  </si>
  <si>
    <t>Bill Girling Cup</t>
  </si>
  <si>
    <t>Zeal Trophy</t>
  </si>
  <si>
    <t>Mixed</t>
  </si>
  <si>
    <t>Luhrsen Trophy</t>
  </si>
  <si>
    <t>Age</t>
  </si>
  <si>
    <t>R Smith Trophy</t>
  </si>
  <si>
    <t xml:space="preserve">Event 1 </t>
  </si>
  <si>
    <t>Event 3</t>
  </si>
  <si>
    <t>Event 4</t>
  </si>
  <si>
    <t>Lydia Smith</t>
  </si>
  <si>
    <t>Event 5</t>
  </si>
  <si>
    <t>Event 6</t>
  </si>
  <si>
    <t>Sarah Ball</t>
  </si>
  <si>
    <t>Bethanie Dann</t>
  </si>
  <si>
    <t>Matthew Jones</t>
  </si>
  <si>
    <t>Aaron Sakaye</t>
  </si>
  <si>
    <t>Minnow - 1</t>
  </si>
  <si>
    <t>Elfin - 2</t>
  </si>
  <si>
    <t>Hammerhead - 3</t>
  </si>
  <si>
    <t>Marlin - 4</t>
  </si>
  <si>
    <t>Great White - 5</t>
  </si>
  <si>
    <t>Tiger Shark - 6</t>
  </si>
  <si>
    <t>Groups</t>
  </si>
  <si>
    <t>Event 2</t>
  </si>
  <si>
    <t>Male 50m Freestyle - All ages</t>
  </si>
  <si>
    <t>Female 50m Freestyle - All ages</t>
  </si>
  <si>
    <t>Girls 9 year &amp; Under 25m Breaststroke</t>
  </si>
  <si>
    <t>Boys 9 year &amp; Under 25m Breaststroke</t>
  </si>
  <si>
    <t>Female 10 year &amp; Over 100m Backstroke</t>
  </si>
  <si>
    <t>Male 10 year &amp; Over 100m Backstroke</t>
  </si>
  <si>
    <t>Event 7</t>
  </si>
  <si>
    <t>Female 50m Butterfly - All ages</t>
  </si>
  <si>
    <t>Event 8</t>
  </si>
  <si>
    <t>Male 50m Butterfly - All ages</t>
  </si>
  <si>
    <t>Event 9</t>
  </si>
  <si>
    <t>Girls 9 year &amp; Under 25m Freestyle</t>
  </si>
  <si>
    <t>Event 10</t>
  </si>
  <si>
    <t>Boys 9 year &amp; Under 25m Freestyle</t>
  </si>
  <si>
    <t>Event 11</t>
  </si>
  <si>
    <t>Female 10 year &amp; Over 100m Breaststroke</t>
  </si>
  <si>
    <t>Event 12</t>
  </si>
  <si>
    <t>Male 10 year &amp; Over 100m Breaststroke</t>
  </si>
  <si>
    <t>Event 13</t>
  </si>
  <si>
    <t>Event 14</t>
  </si>
  <si>
    <t>Event 15</t>
  </si>
  <si>
    <t>Girls Beginners 2 Width race</t>
  </si>
  <si>
    <t>Boys Beginners 2 Width race</t>
  </si>
  <si>
    <t>Event 16</t>
  </si>
  <si>
    <t>Event 17</t>
  </si>
  <si>
    <t>Female 100m Individual Medley - All ages</t>
  </si>
  <si>
    <t>Event 18</t>
  </si>
  <si>
    <t>Male 100m Individual Medley - All ages</t>
  </si>
  <si>
    <t>Event 19</t>
  </si>
  <si>
    <t>Event 20</t>
  </si>
  <si>
    <t>Event 21</t>
  </si>
  <si>
    <t>Female 200m Individual Medley - All ages</t>
  </si>
  <si>
    <t>Event 23</t>
  </si>
  <si>
    <t>Male 200m Individual Medley - All ages</t>
  </si>
  <si>
    <t>Event 24</t>
  </si>
  <si>
    <t>Mixed Family 100m Freestyle race</t>
  </si>
  <si>
    <t>Event 25</t>
  </si>
  <si>
    <t>Female 50m Backstroke - All ages</t>
  </si>
  <si>
    <t>Event 26</t>
  </si>
  <si>
    <t>Male 50m Backstroke - All ages</t>
  </si>
  <si>
    <t>Ladies 30 and Over  50m race</t>
  </si>
  <si>
    <t>Event 22</t>
  </si>
  <si>
    <t>Mens 30 and Over 50m race</t>
  </si>
  <si>
    <t>Event 27</t>
  </si>
  <si>
    <t>Event 28</t>
  </si>
  <si>
    <t>Girls 9 year &amp; Under 25m Butterfly</t>
  </si>
  <si>
    <t>Event 29</t>
  </si>
  <si>
    <t>Boys 9 year &amp; Under 25m Butterfly</t>
  </si>
  <si>
    <t>Event 30</t>
  </si>
  <si>
    <t>Female 10 year &amp; Over 100m Freestyle</t>
  </si>
  <si>
    <t>Event 31</t>
  </si>
  <si>
    <t>Male 10 year &amp; Over 100m Freestyle</t>
  </si>
  <si>
    <t>Event 32</t>
  </si>
  <si>
    <t>Female 50m Breaststroke - All ages</t>
  </si>
  <si>
    <t>Male 50m Breaststroke - All ages</t>
  </si>
  <si>
    <t>Female 10 year &amp; Over 100m Butterfly</t>
  </si>
  <si>
    <t>Male 10 year &amp; Over 100m Butterfly</t>
  </si>
  <si>
    <t>Boys 9 year 25m Backstoke</t>
  </si>
  <si>
    <t>Girls 9 year 25m Backstroke</t>
  </si>
  <si>
    <t>Angela Dann</t>
  </si>
  <si>
    <t>Charles Russell</t>
  </si>
  <si>
    <t>Megan Morley</t>
  </si>
  <si>
    <t>Robinson Cup</t>
  </si>
  <si>
    <t>Year</t>
  </si>
  <si>
    <t>JS</t>
  </si>
  <si>
    <t>G W Shark</t>
  </si>
  <si>
    <t>Marlin</t>
  </si>
  <si>
    <t>SS</t>
  </si>
  <si>
    <t>MS</t>
  </si>
  <si>
    <t>Tiger Shark</t>
  </si>
  <si>
    <t>Hammerhead</t>
  </si>
  <si>
    <t>Angela Dann Trophy</t>
  </si>
  <si>
    <t>Minnow</t>
  </si>
  <si>
    <t>Elfin</t>
  </si>
  <si>
    <t>Len Reeves Shield</t>
  </si>
  <si>
    <t>JKH Drainage Units Plate</t>
  </si>
  <si>
    <t>JKH Drainage Units Trophy</t>
  </si>
  <si>
    <t>Mel Molyneux Trophy</t>
  </si>
  <si>
    <t>The Masters Trophy</t>
  </si>
  <si>
    <t>Wendy Read Trophy</t>
  </si>
  <si>
    <t>Gaz Jones Trophy</t>
  </si>
  <si>
    <t>Ball Trophy</t>
  </si>
  <si>
    <t>Class</t>
  </si>
  <si>
    <t>DOB</t>
  </si>
  <si>
    <t>c/s</t>
  </si>
  <si>
    <t>9U</t>
  </si>
  <si>
    <t>10/11</t>
  </si>
  <si>
    <t>12/13</t>
  </si>
  <si>
    <t>14/15</t>
  </si>
  <si>
    <t>16+</t>
  </si>
  <si>
    <t>F</t>
  </si>
  <si>
    <t>M</t>
  </si>
  <si>
    <t>Sophie Bullen</t>
  </si>
  <si>
    <t>Max Scott</t>
  </si>
  <si>
    <t>Annalise Butcher</t>
  </si>
  <si>
    <t>Ella Scarrow</t>
  </si>
  <si>
    <t>Zoe Delgardo</t>
  </si>
  <si>
    <t>Jack Marsh</t>
  </si>
  <si>
    <t>Matthew Buckingham</t>
  </si>
  <si>
    <t>Felicity Reed</t>
  </si>
  <si>
    <t>Jack Palmer</t>
  </si>
  <si>
    <t>Lucy Howard</t>
  </si>
  <si>
    <t>Keri John</t>
  </si>
  <si>
    <t>Ceridwen Reed</t>
  </si>
  <si>
    <t>Ella Bullen</t>
  </si>
  <si>
    <t>Lucy Wills</t>
  </si>
  <si>
    <t>Freddie Freeman</t>
  </si>
  <si>
    <t>Andrew Fleet</t>
  </si>
  <si>
    <t>Michael Fleet</t>
  </si>
  <si>
    <t>Joshua Gillingham</t>
  </si>
  <si>
    <t>Hannah Smith</t>
  </si>
  <si>
    <t>Phoebe Clark</t>
  </si>
  <si>
    <t>Phillipa Palmer</t>
  </si>
  <si>
    <t>Sam Warren</t>
  </si>
  <si>
    <t>Jamie Cammam</t>
  </si>
  <si>
    <t>Ben Jamieson</t>
  </si>
  <si>
    <t>Max Beardsmore</t>
  </si>
  <si>
    <t>Sophie Cheal</t>
  </si>
  <si>
    <t>Jason Dockerill</t>
  </si>
  <si>
    <t>Ben Delgardo</t>
  </si>
  <si>
    <t>Kirean Fitchett</t>
  </si>
  <si>
    <t>Kea Haw</t>
  </si>
  <si>
    <t>James Borley</t>
  </si>
  <si>
    <t>Shay Sillitoe</t>
  </si>
  <si>
    <t>Heidi Buckingham</t>
  </si>
  <si>
    <t>Joseph Smith</t>
  </si>
  <si>
    <t>Liam John</t>
  </si>
  <si>
    <t>Alicia Perez</t>
  </si>
  <si>
    <t>Jack Cammam</t>
  </si>
  <si>
    <t>Chloe Marsh</t>
  </si>
  <si>
    <t>Mia Roberts</t>
  </si>
  <si>
    <t>Patrick Ellerby</t>
  </si>
  <si>
    <t>Beth Sadler</t>
  </si>
  <si>
    <t>Sid Madgewick</t>
  </si>
  <si>
    <t>Thomas Wills</t>
  </si>
  <si>
    <t>Jessica Reeve</t>
  </si>
  <si>
    <t>Kasinda Delgado</t>
  </si>
  <si>
    <t>Tom Russell</t>
  </si>
  <si>
    <t>Abbie Stallabrass</t>
  </si>
  <si>
    <t>Katharina Neuser</t>
  </si>
  <si>
    <t>Alex Sadler</t>
  </si>
  <si>
    <t>Heidi Fitchett</t>
  </si>
  <si>
    <t>Libby Milne</t>
  </si>
  <si>
    <t>Samuel Byrne</t>
  </si>
  <si>
    <t>Jonathon Fleet</t>
  </si>
  <si>
    <t>Katie Canham</t>
  </si>
  <si>
    <t>Matthew Molyneux</t>
  </si>
  <si>
    <t>Thomas Molyneux</t>
  </si>
  <si>
    <t>Chelsey Madgewick</t>
  </si>
  <si>
    <t>Lewis Dann</t>
  </si>
  <si>
    <t>Thomas Gillingham</t>
  </si>
  <si>
    <t>Toni Peacock</t>
  </si>
  <si>
    <t>Jack Cutting</t>
  </si>
  <si>
    <t>Joshua Ivie</t>
  </si>
  <si>
    <t>Samantha Dodds</t>
  </si>
  <si>
    <t>George Byrne</t>
  </si>
  <si>
    <t>Naomi Jones</t>
  </si>
  <si>
    <t>Tyler Poppenwimer</t>
  </si>
  <si>
    <t>Samuel Molyneux</t>
  </si>
  <si>
    <t>Jessica Haw</t>
  </si>
  <si>
    <t>Liam Jamieson</t>
  </si>
  <si>
    <t>Fiona Clarke</t>
  </si>
  <si>
    <t>Daisy Russell</t>
  </si>
  <si>
    <t>Ellie Milne</t>
  </si>
  <si>
    <t>Hannah Jones</t>
  </si>
  <si>
    <t>Adam Prince</t>
  </si>
  <si>
    <t>Jonathon Gillingham</t>
  </si>
  <si>
    <t>Adam Jamieson</t>
  </si>
  <si>
    <t>Nikki Smith</t>
  </si>
  <si>
    <t>Lianne Morley</t>
  </si>
  <si>
    <t>Ben Hicks</t>
  </si>
  <si>
    <t>Donna Madgewick</t>
  </si>
  <si>
    <t>Melanie Molyneux</t>
  </si>
  <si>
    <t>Lisa Milne</t>
  </si>
  <si>
    <t>Brian Prince</t>
  </si>
  <si>
    <t>John Browne</t>
  </si>
  <si>
    <t>Leon Russell</t>
  </si>
  <si>
    <t>Richard Haw</t>
  </si>
  <si>
    <t>Annouska Ramdeen</t>
  </si>
  <si>
    <t>Gaz Jones</t>
  </si>
  <si>
    <t>Sally Russell</t>
  </si>
  <si>
    <t>Lucy Russell</t>
  </si>
  <si>
    <t>Red not on membership list</t>
  </si>
  <si>
    <t>50p</t>
  </si>
  <si>
    <t>Entrances</t>
  </si>
  <si>
    <t>Fastest</t>
  </si>
  <si>
    <t>Molly Brown Cup</t>
  </si>
  <si>
    <t>Molly Brown Shield</t>
  </si>
  <si>
    <t>Kath &amp; Lloyd Brown Trophy</t>
  </si>
  <si>
    <t>Thorby Cup</t>
  </si>
  <si>
    <t>8U</t>
  </si>
  <si>
    <t>Brickett Cup</t>
  </si>
  <si>
    <t>Storeys Cup</t>
  </si>
  <si>
    <t>10p</t>
  </si>
  <si>
    <t>20p</t>
  </si>
  <si>
    <t>Cheque</t>
  </si>
  <si>
    <t>Leah Holland</t>
  </si>
  <si>
    <t>Natalie Walker</t>
  </si>
  <si>
    <t>Dr Maitland Cup</t>
  </si>
  <si>
    <t>Riddington Tankard</t>
  </si>
  <si>
    <t>C.E. Morley Cup</t>
  </si>
  <si>
    <t>Stebbing Shield</t>
  </si>
  <si>
    <t>Bridge Farm Dairies</t>
  </si>
  <si>
    <t>David Girling Memorial</t>
  </si>
  <si>
    <t>11U</t>
  </si>
  <si>
    <t>Ladies Open 800m Freestyle</t>
  </si>
  <si>
    <t xml:space="preserve">13 &amp; over </t>
  </si>
  <si>
    <t xml:space="preserve">12 &amp; under </t>
  </si>
  <si>
    <t>Mens Open 200m Butterfly</t>
  </si>
  <si>
    <t>Robinson Trophy</t>
  </si>
  <si>
    <t>Ladies Open 200m Butterfly</t>
  </si>
  <si>
    <t>Mens Open 800m Freestyle</t>
  </si>
  <si>
    <t>Morleyhire Cup</t>
  </si>
  <si>
    <t>Mens Open 200m Backstroke</t>
  </si>
  <si>
    <t>Leonard Shield</t>
  </si>
  <si>
    <t>Ladies Open 200m Backstroke</t>
  </si>
  <si>
    <t>Bloom Trophy</t>
  </si>
  <si>
    <t>Mens Open 200m Breaststroke</t>
  </si>
  <si>
    <t>Lions Trophy</t>
  </si>
  <si>
    <t>Ladies Open 200m Breaststroke</t>
  </si>
  <si>
    <t>G. Hannem Shield</t>
  </si>
  <si>
    <t>Ladies Open 1500m Freestyle</t>
  </si>
  <si>
    <t>Logan Trophy</t>
  </si>
  <si>
    <t>Mens Open 200m Freestyle</t>
  </si>
  <si>
    <t>Ladies Open 200m Freestyle</t>
  </si>
  <si>
    <t>Sandon Cup</t>
  </si>
  <si>
    <t>Mens Open 1500m Freestyle</t>
  </si>
  <si>
    <t>Dr. &amp; Mrs P. Harben Cup</t>
  </si>
  <si>
    <t>Steve Molyneux Trophy</t>
  </si>
  <si>
    <t>Mens Open 400m Freestyle</t>
  </si>
  <si>
    <t>Leonard Cup</t>
  </si>
  <si>
    <t>Ladies Open 400m Freestyle</t>
  </si>
  <si>
    <t>Wagner Textile Shield</t>
  </si>
  <si>
    <t>Sam Mitchell</t>
  </si>
  <si>
    <t>The Morley Trophy</t>
  </si>
  <si>
    <t>Meagan Searle</t>
  </si>
  <si>
    <t>Transition</t>
  </si>
  <si>
    <t>Tiger shark</t>
  </si>
  <si>
    <t>Miriam Burton</t>
  </si>
  <si>
    <t>Garth Amos</t>
  </si>
  <si>
    <t>Fleur Attfield</t>
  </si>
  <si>
    <t>Paige Barton</t>
  </si>
  <si>
    <t>Chelsey Barton</t>
  </si>
  <si>
    <t>William Bentley</t>
  </si>
  <si>
    <t xml:space="preserve">David Bridge </t>
  </si>
  <si>
    <t xml:space="preserve">Tiffany Bridge </t>
  </si>
  <si>
    <t>Lorelei Brown</t>
  </si>
  <si>
    <t>Jacob Burrows</t>
  </si>
  <si>
    <t>Charlotte Carter</t>
  </si>
  <si>
    <t>Evie Carter</t>
  </si>
  <si>
    <t>Sian Chadwick</t>
  </si>
  <si>
    <t>Gina Chen</t>
  </si>
  <si>
    <t>Stella Chen</t>
  </si>
  <si>
    <t>Edward Chen</t>
  </si>
  <si>
    <t>Sophie Chen</t>
  </si>
  <si>
    <t>Hannah Clark</t>
  </si>
  <si>
    <t>Ellen Clark</t>
  </si>
  <si>
    <t>Harry Clarke</t>
  </si>
  <si>
    <t>Jake Cook</t>
  </si>
  <si>
    <t>Amber Cubitt</t>
  </si>
  <si>
    <t>Freddie Cunningham</t>
  </si>
  <si>
    <t>Thomas Daniels</t>
  </si>
  <si>
    <t>Lucy Daniels</t>
  </si>
  <si>
    <t>Shannon Denston</t>
  </si>
  <si>
    <t>Owen Fixe</t>
  </si>
  <si>
    <t>Phoebe Freeman</t>
  </si>
  <si>
    <t>Micheal Garrett</t>
  </si>
  <si>
    <t>Grace Gentry</t>
  </si>
  <si>
    <t>Kyle Glennon</t>
  </si>
  <si>
    <t>Jessica Goff</t>
  </si>
  <si>
    <t>Christian Harwell</t>
  </si>
  <si>
    <t>Gemma Ingram</t>
  </si>
  <si>
    <t>Eva Kays-Antal</t>
  </si>
  <si>
    <t>Jessica Keenan</t>
  </si>
  <si>
    <t>Lindsey LeVay</t>
  </si>
  <si>
    <t>Gabe Lowrie</t>
  </si>
  <si>
    <t xml:space="preserve">Derek Marsh </t>
  </si>
  <si>
    <t xml:space="preserve">Nick Marsh </t>
  </si>
  <si>
    <t>Emily May</t>
  </si>
  <si>
    <t>Anica Midthun</t>
  </si>
  <si>
    <t>Alli Midthun</t>
  </si>
  <si>
    <t>Zachary Miller</t>
  </si>
  <si>
    <t>Jesse Miller</t>
  </si>
  <si>
    <t>Addie Miller</t>
  </si>
  <si>
    <t xml:space="preserve">Megan Morley </t>
  </si>
  <si>
    <t>Jeannie Morley</t>
  </si>
  <si>
    <t>Connor Pepperall</t>
  </si>
  <si>
    <t>Stephanie Perez</t>
  </si>
  <si>
    <t>Ellie Phipps</t>
  </si>
  <si>
    <t>Ellie Pope</t>
  </si>
  <si>
    <t>Kirsty Proctor</t>
  </si>
  <si>
    <t>Alex Reed</t>
  </si>
  <si>
    <t>Jack Robinson</t>
  </si>
  <si>
    <t>Scott Rustenhaven</t>
  </si>
  <si>
    <t>Brandon Searle</t>
  </si>
  <si>
    <t>Jordanne Silltoe</t>
  </si>
  <si>
    <t>Jessica Slater</t>
  </si>
  <si>
    <t>Swann Steven</t>
  </si>
  <si>
    <t>Holly Swann</t>
  </si>
  <si>
    <t>Rachel Taylor</t>
  </si>
  <si>
    <t>Emily Taylor</t>
  </si>
  <si>
    <t>Megan Taylor</t>
  </si>
  <si>
    <t>Trey Thornton</t>
  </si>
  <si>
    <t>Rebecca Wagner</t>
  </si>
  <si>
    <t>Harry Wagner</t>
  </si>
  <si>
    <t>Freddie Warburton</t>
  </si>
  <si>
    <t>Alexandra Warburton</t>
  </si>
  <si>
    <t>Jack Webb</t>
  </si>
  <si>
    <t>Luke Webb</t>
  </si>
  <si>
    <t>Drew Webb-Richard</t>
  </si>
  <si>
    <t>Daniel Wicks</t>
  </si>
  <si>
    <t>Ben Wicks</t>
  </si>
  <si>
    <t>Katie Williams</t>
  </si>
  <si>
    <t>Group</t>
  </si>
  <si>
    <t>Age Group</t>
  </si>
  <si>
    <t>Transition - 7</t>
  </si>
  <si>
    <t>Junior - 8</t>
  </si>
  <si>
    <t>Senior -9</t>
  </si>
  <si>
    <t>Master - 10</t>
  </si>
  <si>
    <t>5p</t>
  </si>
  <si>
    <t>Proof</t>
  </si>
  <si>
    <t>2p</t>
  </si>
  <si>
    <t>Kate Wood</t>
  </si>
  <si>
    <t>Not on records</t>
  </si>
  <si>
    <t>Thomas &amp; Lucy Wills</t>
  </si>
  <si>
    <t>Fitchett</t>
  </si>
  <si>
    <t>Ffion Lewis-Dimmock</t>
  </si>
  <si>
    <t>Lewis Fixe</t>
  </si>
  <si>
    <t>O/Pd £6.00</t>
  </si>
  <si>
    <t>Total</t>
  </si>
  <si>
    <t>Matt &amp; Naomi Jones</t>
  </si>
  <si>
    <t>Lauren Higdon</t>
  </si>
  <si>
    <t>Missing</t>
  </si>
  <si>
    <t>Annoushka Ramdeen</t>
  </si>
  <si>
    <t>1.04.81</t>
  </si>
  <si>
    <t/>
  </si>
  <si>
    <t>Brandon</t>
  </si>
  <si>
    <t>08/12/1996</t>
  </si>
  <si>
    <t>10/07/1964</t>
  </si>
  <si>
    <t>01/01/1958</t>
  </si>
  <si>
    <t>29/05/2000</t>
  </si>
  <si>
    <t>18/10/2000</t>
  </si>
  <si>
    <t>10/04/1992</t>
  </si>
  <si>
    <t>20/02/1995</t>
  </si>
  <si>
    <t>06/01/1997</t>
  </si>
  <si>
    <t>21/01/2001</t>
  </si>
  <si>
    <t>01/09/1993</t>
  </si>
  <si>
    <t>09/10/1993</t>
  </si>
  <si>
    <t>08/11/1994</t>
  </si>
  <si>
    <t>07/03/1997</t>
  </si>
  <si>
    <t>15/11/1995</t>
  </si>
  <si>
    <t>10/01/1999</t>
  </si>
  <si>
    <t>11/11/1996</t>
  </si>
  <si>
    <t>26/02/1997</t>
  </si>
  <si>
    <t>07/06/1993</t>
  </si>
  <si>
    <t>10/09/1996</t>
  </si>
  <si>
    <t>19/01/1963</t>
  </si>
  <si>
    <t>02/05/1961</t>
  </si>
  <si>
    <t>06/07/1997</t>
  </si>
  <si>
    <t>11/03/1999</t>
  </si>
  <si>
    <t>22/07/1998</t>
  </si>
  <si>
    <t>09/12/1994</t>
  </si>
  <si>
    <t>07/07/1998</t>
  </si>
  <si>
    <t>24/08/2001</t>
  </si>
  <si>
    <t>31/03/1996</t>
  </si>
  <si>
    <t>08/05/1961</t>
  </si>
  <si>
    <t>20/04/1990</t>
  </si>
  <si>
    <t>23/07/1996</t>
  </si>
  <si>
    <t>23/04/1997</t>
  </si>
  <si>
    <t>08/05/1962</t>
  </si>
  <si>
    <t>10/11/1999</t>
  </si>
  <si>
    <t>21/07/1997</t>
  </si>
  <si>
    <t>12/09/1995</t>
  </si>
  <si>
    <t>26/08/1984</t>
  </si>
  <si>
    <t>05/09/1996</t>
  </si>
  <si>
    <t>26/09/1998</t>
  </si>
  <si>
    <t>17/06/1996</t>
  </si>
  <si>
    <t>11/06/1994</t>
  </si>
  <si>
    <t>28/08/1998</t>
  </si>
  <si>
    <t>11/06/1993</t>
  </si>
  <si>
    <t>01/07/1990</t>
  </si>
  <si>
    <t>28/02/1997</t>
  </si>
  <si>
    <t>24/09/1964</t>
  </si>
  <si>
    <t>08/09/1992</t>
  </si>
  <si>
    <t>27/04/1999</t>
  </si>
  <si>
    <t>25/04/1990</t>
  </si>
  <si>
    <t>26/06/1988</t>
  </si>
  <si>
    <t>10/05/1992</t>
  </si>
  <si>
    <t>23/03/1954</t>
  </si>
  <si>
    <t>30/06/1978</t>
  </si>
  <si>
    <t>09/09/1995</t>
  </si>
  <si>
    <t>23/09/1996</t>
  </si>
  <si>
    <t>22/02/2002</t>
  </si>
  <si>
    <t>21/01/1999</t>
  </si>
  <si>
    <t>13/10/1992</t>
  </si>
  <si>
    <t>30/07/2001</t>
  </si>
  <si>
    <t>12/04/1994</t>
  </si>
  <si>
    <t>18/03/1966</t>
  </si>
  <si>
    <t>03/08/1996</t>
  </si>
  <si>
    <t>26/04/1964</t>
  </si>
  <si>
    <t>05/05/1999</t>
  </si>
  <si>
    <t>07/09/1994</t>
  </si>
  <si>
    <t>12/02/2002</t>
  </si>
  <si>
    <t>20/09/1998</t>
  </si>
  <si>
    <t>11/08/1998</t>
  </si>
  <si>
    <t>30/10/1991</t>
  </si>
  <si>
    <t>05/10/1995</t>
  </si>
  <si>
    <t>14/11/1962</t>
  </si>
  <si>
    <t>18/05/1989</t>
  </si>
  <si>
    <t>26/02/1994</t>
  </si>
  <si>
    <t>27/08/1965</t>
  </si>
  <si>
    <t>17/05/1992</t>
  </si>
  <si>
    <t>19/01/1968</t>
  </si>
  <si>
    <t>07/01/1956</t>
  </si>
  <si>
    <t>16/03/1986</t>
  </si>
  <si>
    <t>17/06/1993</t>
  </si>
  <si>
    <t>05/02/2003</t>
  </si>
  <si>
    <t>27/07/1999</t>
  </si>
  <si>
    <t>02/05/1997</t>
  </si>
  <si>
    <t>23/01/2001</t>
  </si>
  <si>
    <t>03/11/1996</t>
  </si>
  <si>
    <t>20/02/1996</t>
  </si>
  <si>
    <t>20/02/1991</t>
  </si>
  <si>
    <t>10/07/1962</t>
  </si>
  <si>
    <t>13/05/1959</t>
  </si>
  <si>
    <t>21/03/1992</t>
  </si>
  <si>
    <t>25/07/1968</t>
  </si>
  <si>
    <t>03/11/1990</t>
  </si>
  <si>
    <t>22/08/1960</t>
  </si>
  <si>
    <t>04/08/1994</t>
  </si>
  <si>
    <t>28/04/1946</t>
  </si>
  <si>
    <t>12/02/1996</t>
  </si>
  <si>
    <t>22/03/1946</t>
  </si>
  <si>
    <t>11/06/2000</t>
  </si>
  <si>
    <t>30/06/1997</t>
  </si>
  <si>
    <t>07/09/1987</t>
  </si>
  <si>
    <t>29/03/1991</t>
  </si>
  <si>
    <t>11/09/1951</t>
  </si>
  <si>
    <t>07/01/1984</t>
  </si>
  <si>
    <t>22/09/1956</t>
  </si>
  <si>
    <t>20/01/1995</t>
  </si>
  <si>
    <t>10/08/1999</t>
  </si>
  <si>
    <t>07/02/1995</t>
  </si>
  <si>
    <t>10/04/1996</t>
  </si>
  <si>
    <t>06/01/1987</t>
  </si>
  <si>
    <t>13/10/1997</t>
  </si>
  <si>
    <t>22/01/2002</t>
  </si>
  <si>
    <t>29/12/1999</t>
  </si>
  <si>
    <t>24/02/2000</t>
  </si>
  <si>
    <t>12/02/1993</t>
  </si>
  <si>
    <t>10/09/1991</t>
  </si>
  <si>
    <t>19/07/1999</t>
  </si>
  <si>
    <t>09/10/2002</t>
  </si>
  <si>
    <t>02/12/1998</t>
  </si>
  <si>
    <t>22/12/1989</t>
  </si>
  <si>
    <t>08/11/1998</t>
  </si>
  <si>
    <t>26/07/1994</t>
  </si>
  <si>
    <t>18/05/1993</t>
  </si>
  <si>
    <t>01/08/1998</t>
  </si>
  <si>
    <t>08/09/1994</t>
  </si>
  <si>
    <t>26/06/1999</t>
  </si>
  <si>
    <t>22/07/1997</t>
  </si>
  <si>
    <t>22/10/1999</t>
  </si>
  <si>
    <t>30/06/1998</t>
  </si>
  <si>
    <t>25/11/1995</t>
  </si>
  <si>
    <t>08/01/1991</t>
  </si>
  <si>
    <t>05/09/1959</t>
  </si>
  <si>
    <t>Zoe Ainge</t>
  </si>
  <si>
    <t>Charlotte Austin</t>
  </si>
  <si>
    <t>William Beardsmore</t>
  </si>
  <si>
    <t>Marianna Birkit</t>
  </si>
  <si>
    <t>Samuel Buckles</t>
  </si>
  <si>
    <t>Annaliese Butcher</t>
  </si>
  <si>
    <t>Grace Colasante</t>
  </si>
  <si>
    <t>Curtis Cronin</t>
  </si>
  <si>
    <t>Nadine Cronin</t>
  </si>
  <si>
    <t>Sean Cronin</t>
  </si>
  <si>
    <t>Jake Cross</t>
  </si>
  <si>
    <t>Libby Cross</t>
  </si>
  <si>
    <t>Trevor DeField</t>
  </si>
  <si>
    <t>Benjamin Delgado</t>
  </si>
  <si>
    <t>Zoe Delgado</t>
  </si>
  <si>
    <t>Morgan Dupuis</t>
  </si>
  <si>
    <t>Glenn Ewing</t>
  </si>
  <si>
    <t>Ellie Farrington</t>
  </si>
  <si>
    <t>David Fitchett</t>
  </si>
  <si>
    <t>Kieran Fitchett</t>
  </si>
  <si>
    <t>Jonathan Fleet</t>
  </si>
  <si>
    <t>Florin Fuad</t>
  </si>
  <si>
    <t>Lily Gillies</t>
  </si>
  <si>
    <t>Ian Gillingham</t>
  </si>
  <si>
    <t>Jonathan Gillingham</t>
  </si>
  <si>
    <t>Freya Hayward</t>
  </si>
  <si>
    <t>Zoe Hayward</t>
  </si>
  <si>
    <t>Autumn Henderson</t>
  </si>
  <si>
    <t>Gage Henderson</t>
  </si>
  <si>
    <t>Jordan Henderson</t>
  </si>
  <si>
    <t>James Herring</t>
  </si>
  <si>
    <t>Benjamin Hicks</t>
  </si>
  <si>
    <t>Hannah Hitchcock</t>
  </si>
  <si>
    <t>Harry Hitchcock</t>
  </si>
  <si>
    <t>James Hitchcock</t>
  </si>
  <si>
    <t>George Hunter</t>
  </si>
  <si>
    <t>William Hurst</t>
  </si>
  <si>
    <t>Caroline Jamieson</t>
  </si>
  <si>
    <t>Baillie Jones</t>
  </si>
  <si>
    <t>Katelyn Kerley</t>
  </si>
  <si>
    <t>Liam Kerley</t>
  </si>
  <si>
    <t>Daniel King</t>
  </si>
  <si>
    <t>Lindsey Levay</t>
  </si>
  <si>
    <t>Chelsey Madgwick</t>
  </si>
  <si>
    <t>Donna Madgwick</t>
  </si>
  <si>
    <t>Derek Marsh</t>
  </si>
  <si>
    <t>Nicholas Marsh</t>
  </si>
  <si>
    <t>Daniel May</t>
  </si>
  <si>
    <t>Bronya McGrory</t>
  </si>
  <si>
    <t>Megan Mickenberg</t>
  </si>
  <si>
    <t>Eleanor Milne</t>
  </si>
  <si>
    <t>Samuel Mitchell</t>
  </si>
  <si>
    <t>Sam Molyneux</t>
  </si>
  <si>
    <t>Steve Molyneux</t>
  </si>
  <si>
    <t>Kateri O'Hare</t>
  </si>
  <si>
    <t>Kerry O'Hare</t>
  </si>
  <si>
    <t>Kieran O'Hare</t>
  </si>
  <si>
    <t>Mia Ollington</t>
  </si>
  <si>
    <t>Fran Parslow</t>
  </si>
  <si>
    <t>Lauren Parslow</t>
  </si>
  <si>
    <t>Connie Poppenwimer</t>
  </si>
  <si>
    <t>Mark Poppenwimer</t>
  </si>
  <si>
    <t>Nicola Prentice</t>
  </si>
  <si>
    <t>Grace Ratta</t>
  </si>
  <si>
    <t>Joshua Ratta</t>
  </si>
  <si>
    <t>Wendy Read</t>
  </si>
  <si>
    <t>Adam Rivera</t>
  </si>
  <si>
    <t>David Robinson</t>
  </si>
  <si>
    <t>Jane Robinson</t>
  </si>
  <si>
    <t>Laura Robson</t>
  </si>
  <si>
    <t>Rhys Rumsey</t>
  </si>
  <si>
    <t>Thomas Russell</t>
  </si>
  <si>
    <t>Marni Sillitoe</t>
  </si>
  <si>
    <t>Jordanne Sillitoe</t>
  </si>
  <si>
    <t>Harrison Smith</t>
  </si>
  <si>
    <t>Sarah Stokes</t>
  </si>
  <si>
    <t>Treymane Thornton</t>
  </si>
  <si>
    <t>Samuel Warren</t>
  </si>
  <si>
    <t>Philippa West</t>
  </si>
  <si>
    <t>Shaun Willis</t>
  </si>
  <si>
    <t>Victoria Willis</t>
  </si>
  <si>
    <t>Natasha Wood</t>
  </si>
  <si>
    <t>Aaron</t>
  </si>
  <si>
    <t>Sakaye</t>
  </si>
  <si>
    <t>Senior Squad</t>
  </si>
  <si>
    <t>Adam</t>
  </si>
  <si>
    <t>Jamieson</t>
  </si>
  <si>
    <t>Prince</t>
  </si>
  <si>
    <t>Junior Squad</t>
  </si>
  <si>
    <t>Rivera</t>
  </si>
  <si>
    <t>Alex</t>
  </si>
  <si>
    <t>Saddler</t>
  </si>
  <si>
    <t>Alexandria</t>
  </si>
  <si>
    <t>Midthun</t>
  </si>
  <si>
    <t>Alaina</t>
  </si>
  <si>
    <t>Scifo</t>
  </si>
  <si>
    <t>Alicia</t>
  </si>
  <si>
    <t>Perez</t>
  </si>
  <si>
    <t>Andrew</t>
  </si>
  <si>
    <t>Fleet</t>
  </si>
  <si>
    <t>Anica</t>
  </si>
  <si>
    <t>Butcher</t>
  </si>
  <si>
    <t>Annoushka</t>
  </si>
  <si>
    <t>Ramdeen</t>
  </si>
  <si>
    <t>Anthony "Nicholas"</t>
  </si>
  <si>
    <t>Autumn</t>
  </si>
  <si>
    <t>Henderson</t>
  </si>
  <si>
    <t>Baillie</t>
  </si>
  <si>
    <t>Jones</t>
  </si>
  <si>
    <t>Ben</t>
  </si>
  <si>
    <t>Wicks</t>
  </si>
  <si>
    <t>Benjamin</t>
  </si>
  <si>
    <t>Delgado</t>
  </si>
  <si>
    <t>Hicks</t>
  </si>
  <si>
    <t>Beth</t>
  </si>
  <si>
    <t>Sadler</t>
  </si>
  <si>
    <t>Searle</t>
  </si>
  <si>
    <t>Brian</t>
  </si>
  <si>
    <t>Bronya</t>
  </si>
  <si>
    <t>McGrory</t>
  </si>
  <si>
    <t>Caroline</t>
  </si>
  <si>
    <t>Charles</t>
  </si>
  <si>
    <t>Russell</t>
  </si>
  <si>
    <t>Charlotte</t>
  </si>
  <si>
    <t>Austin</t>
  </si>
  <si>
    <t>Carter</t>
  </si>
  <si>
    <t>Chelsey</t>
  </si>
  <si>
    <t>Madgwick</t>
  </si>
  <si>
    <t>Marsh</t>
  </si>
  <si>
    <t>Connie</t>
  </si>
  <si>
    <t>Poppenwimer</t>
  </si>
  <si>
    <t>Cronin</t>
  </si>
  <si>
    <t>Daisy</t>
  </si>
  <si>
    <t>Daniel</t>
  </si>
  <si>
    <t>King</t>
  </si>
  <si>
    <t>May</t>
  </si>
  <si>
    <t>David</t>
  </si>
  <si>
    <t>Robinson</t>
  </si>
  <si>
    <t>Dominic "John"</t>
  </si>
  <si>
    <t>Donna</t>
  </si>
  <si>
    <t>Eleanor</t>
  </si>
  <si>
    <t>Milne</t>
  </si>
  <si>
    <t>Ellie</t>
  </si>
  <si>
    <t>Farrington</t>
  </si>
  <si>
    <t>Emily</t>
  </si>
  <si>
    <t>Taylor</t>
  </si>
  <si>
    <t>Eva</t>
  </si>
  <si>
    <t>Kays-Antal</t>
  </si>
  <si>
    <t>Ffion</t>
  </si>
  <si>
    <t>Lewis-Dimmock</t>
  </si>
  <si>
    <t>Fiona</t>
  </si>
  <si>
    <t>Clarke</t>
  </si>
  <si>
    <t>Fleur</t>
  </si>
  <si>
    <t>Attfield</t>
  </si>
  <si>
    <t>Florin</t>
  </si>
  <si>
    <t>Fuad</t>
  </si>
  <si>
    <t>Fran</t>
  </si>
  <si>
    <t>Parslow</t>
  </si>
  <si>
    <t>Freddie</t>
  </si>
  <si>
    <t>Cunningham</t>
  </si>
  <si>
    <t>Freeman</t>
  </si>
  <si>
    <t>Hayward</t>
  </si>
  <si>
    <t>Gaz</t>
  </si>
  <si>
    <t>George</t>
  </si>
  <si>
    <t>Hunter</t>
  </si>
  <si>
    <t>Glenn</t>
  </si>
  <si>
    <t>Ewing</t>
  </si>
  <si>
    <t>Grace</t>
  </si>
  <si>
    <t>Colasante</t>
  </si>
  <si>
    <t>Hammerhead?</t>
  </si>
  <si>
    <t>Ratta</t>
  </si>
  <si>
    <t>Hannah</t>
  </si>
  <si>
    <t>Hitchcock</t>
  </si>
  <si>
    <t>Smith</t>
  </si>
  <si>
    <t>Harrison</t>
  </si>
  <si>
    <t>Harry</t>
  </si>
  <si>
    <t>Wagner</t>
  </si>
  <si>
    <t>Ian</t>
  </si>
  <si>
    <t>Gillingham</t>
  </si>
  <si>
    <t>Jack</t>
  </si>
  <si>
    <t>Cutting</t>
  </si>
  <si>
    <t>Tiger</t>
  </si>
  <si>
    <t>Palmer</t>
  </si>
  <si>
    <t>Great White</t>
  </si>
  <si>
    <t>Jake</t>
  </si>
  <si>
    <t>Cross</t>
  </si>
  <si>
    <t>James</t>
  </si>
  <si>
    <t>Herring</t>
  </si>
  <si>
    <t>Jameson</t>
  </si>
  <si>
    <t>Branagan</t>
  </si>
  <si>
    <t>Jane</t>
  </si>
  <si>
    <t>Jason</t>
  </si>
  <si>
    <t>Dockerill</t>
  </si>
  <si>
    <t>Jeannie</t>
  </si>
  <si>
    <t>Morley</t>
  </si>
  <si>
    <t>Jessica</t>
  </si>
  <si>
    <t>Goff</t>
  </si>
  <si>
    <t>Keenan</t>
  </si>
  <si>
    <t>Slater</t>
  </si>
  <si>
    <t>John</t>
  </si>
  <si>
    <t>Browne</t>
  </si>
  <si>
    <t>Jonathan</t>
  </si>
  <si>
    <t>Sillitoe</t>
  </si>
  <si>
    <t>Joseph</t>
  </si>
  <si>
    <t>Joshua</t>
  </si>
  <si>
    <t>Ivie</t>
  </si>
  <si>
    <t>Kate</t>
  </si>
  <si>
    <t>Wood</t>
  </si>
  <si>
    <t>Katelyn</t>
  </si>
  <si>
    <t>Kerley</t>
  </si>
  <si>
    <t>Kateri</t>
  </si>
  <si>
    <t>O'Hare</t>
  </si>
  <si>
    <t>Kea</t>
  </si>
  <si>
    <t>Haw</t>
  </si>
  <si>
    <t>Keri</t>
  </si>
  <si>
    <t>Kerry</t>
  </si>
  <si>
    <t>Kieran</t>
  </si>
  <si>
    <t>Kristiana</t>
  </si>
  <si>
    <t>Laura</t>
  </si>
  <si>
    <t>Robson</t>
  </si>
  <si>
    <t>Lauren</t>
  </si>
  <si>
    <t>Higdon</t>
  </si>
  <si>
    <t>Leon</t>
  </si>
  <si>
    <t>Liam</t>
  </si>
  <si>
    <t>Lianne</t>
  </si>
  <si>
    <t>Libby</t>
  </si>
  <si>
    <t>Lily</t>
  </si>
  <si>
    <t>Gillies</t>
  </si>
  <si>
    <t>Lindsey</t>
  </si>
  <si>
    <t>Levay</t>
  </si>
  <si>
    <t>Lisa</t>
  </si>
  <si>
    <t>Lucy</t>
  </si>
  <si>
    <t>Wills</t>
  </si>
  <si>
    <t>Lydia</t>
  </si>
  <si>
    <t>Marianna</t>
  </si>
  <si>
    <t>Birkit</t>
  </si>
  <si>
    <t>Mark</t>
  </si>
  <si>
    <t>Marni</t>
  </si>
  <si>
    <t>Matthew</t>
  </si>
  <si>
    <t>Molyneux</t>
  </si>
  <si>
    <t>Max</t>
  </si>
  <si>
    <t>Beardsmore</t>
  </si>
  <si>
    <t>Scott</t>
  </si>
  <si>
    <t>Meagan</t>
  </si>
  <si>
    <t>Megan</t>
  </si>
  <si>
    <t>Mickenberg</t>
  </si>
  <si>
    <t>Melanie</t>
  </si>
  <si>
    <t>Mia</t>
  </si>
  <si>
    <t>Ollington</t>
  </si>
  <si>
    <t>Roberts</t>
  </si>
  <si>
    <t>Michael</t>
  </si>
  <si>
    <t>Morgan</t>
  </si>
  <si>
    <t>Dupuis</t>
  </si>
  <si>
    <t>Naomi</t>
  </si>
  <si>
    <t>Natalie</t>
  </si>
  <si>
    <t>Walker</t>
  </si>
  <si>
    <t>Natasha</t>
  </si>
  <si>
    <t>Nicholas</t>
  </si>
  <si>
    <t>Nicola</t>
  </si>
  <si>
    <t>Prentice</t>
  </si>
  <si>
    <t>Nikki</t>
  </si>
  <si>
    <t>Owen</t>
  </si>
  <si>
    <t>Fixe</t>
  </si>
  <si>
    <t>Patrick</t>
  </si>
  <si>
    <t>Ellerby</t>
  </si>
  <si>
    <t>Peter "Gaz?"</t>
  </si>
  <si>
    <t>Philippa</t>
  </si>
  <si>
    <t>West</t>
  </si>
  <si>
    <t>Phoebe</t>
  </si>
  <si>
    <t>Rebecca</t>
  </si>
  <si>
    <t>Rhys</t>
  </si>
  <si>
    <t>Rumsey</t>
  </si>
  <si>
    <t>Sally</t>
  </si>
  <si>
    <t>Sam</t>
  </si>
  <si>
    <t>Samantha</t>
  </si>
  <si>
    <t>Dodds</t>
  </si>
  <si>
    <t>Samuel</t>
  </si>
  <si>
    <t>Buckles</t>
  </si>
  <si>
    <t>Mitchell</t>
  </si>
  <si>
    <t>Warren</t>
  </si>
  <si>
    <t>Sarah</t>
  </si>
  <si>
    <t>Stokes</t>
  </si>
  <si>
    <t>Rustenhaven</t>
  </si>
  <si>
    <t>Shannon</t>
  </si>
  <si>
    <t>Denston</t>
  </si>
  <si>
    <t>Shaun</t>
  </si>
  <si>
    <t>Willis</t>
  </si>
  <si>
    <t>Sian</t>
  </si>
  <si>
    <t>Peacock</t>
  </si>
  <si>
    <t>Stephanie</t>
  </si>
  <si>
    <t>Steve</t>
  </si>
  <si>
    <t>Thomas</t>
  </si>
  <si>
    <t>DeField</t>
  </si>
  <si>
    <t>Treymane</t>
  </si>
  <si>
    <t>Thornton</t>
  </si>
  <si>
    <t>Tyler</t>
  </si>
  <si>
    <t>Victoria</t>
  </si>
  <si>
    <t>Wendy</t>
  </si>
  <si>
    <t>Read</t>
  </si>
  <si>
    <t>William</t>
  </si>
  <si>
    <t>Hurst</t>
  </si>
  <si>
    <t>Zachary</t>
  </si>
  <si>
    <t>Zoe</t>
  </si>
  <si>
    <t>Ainge</t>
  </si>
  <si>
    <t>Alaina Scifo</t>
  </si>
  <si>
    <t>Sian Peacock</t>
  </si>
  <si>
    <t>Kristiana O'Hare</t>
  </si>
  <si>
    <t>Alex Saddler</t>
  </si>
  <si>
    <t>Anthony "Nicholas" Scifo</t>
  </si>
  <si>
    <t>Zachary Peacock</t>
  </si>
  <si>
    <t>Jameson Branagan</t>
  </si>
  <si>
    <t>Dominic "John" Scifo</t>
  </si>
  <si>
    <t>Peter "Gaz?" Jones</t>
  </si>
  <si>
    <t>Masters</t>
  </si>
  <si>
    <t>Reeve</t>
  </si>
  <si>
    <t>Lucy Bennett</t>
  </si>
  <si>
    <t>Bennett</t>
  </si>
  <si>
    <t>David Tibbetts</t>
  </si>
  <si>
    <t>Tibbetts</t>
  </si>
  <si>
    <t>F/S</t>
  </si>
  <si>
    <t>50m</t>
  </si>
  <si>
    <t>BR</t>
  </si>
  <si>
    <t>25m</t>
  </si>
  <si>
    <t>FLY</t>
  </si>
  <si>
    <t>BK</t>
  </si>
  <si>
    <t>100m</t>
  </si>
  <si>
    <t>1 wdth</t>
  </si>
  <si>
    <t>U 10m</t>
  </si>
  <si>
    <t>O 10m</t>
  </si>
  <si>
    <t>2 wdth</t>
  </si>
  <si>
    <t>Novice</t>
  </si>
  <si>
    <t>IM</t>
  </si>
  <si>
    <t>200m</t>
  </si>
  <si>
    <t>Jenna Robertson</t>
  </si>
  <si>
    <t>Robertson</t>
  </si>
  <si>
    <t>Kirsty Barrett</t>
  </si>
  <si>
    <t>Megan Sweenie</t>
  </si>
  <si>
    <t>09U</t>
  </si>
  <si>
    <r>
      <t xml:space="preserve">Megan </t>
    </r>
    <r>
      <rPr>
        <b/>
        <sz val="10"/>
        <color indexed="10"/>
        <rFont val="Arial"/>
        <family val="2"/>
      </rPr>
      <t>(o/s 50p)</t>
    </r>
  </si>
  <si>
    <t>1.15.11</t>
  </si>
  <si>
    <t>o/s</t>
  </si>
  <si>
    <t>Swimmers</t>
  </si>
  <si>
    <r>
      <t>Freya</t>
    </r>
    <r>
      <rPr>
        <b/>
        <sz val="10"/>
        <color indexed="10"/>
        <rFont val="Arial"/>
        <family val="2"/>
      </rPr>
      <t xml:space="preserve"> (o/s 50p)</t>
    </r>
  </si>
  <si>
    <r>
      <t>Zoe</t>
    </r>
    <r>
      <rPr>
        <b/>
        <sz val="10"/>
        <color indexed="10"/>
        <rFont val="Arial"/>
        <family val="2"/>
      </rPr>
      <t xml:space="preserve"> (o/s 50p)</t>
    </r>
  </si>
  <si>
    <r>
      <t xml:space="preserve">Nadine </t>
    </r>
    <r>
      <rPr>
        <b/>
        <sz val="10"/>
        <color indexed="10"/>
        <rFont val="Arial"/>
        <family val="2"/>
      </rPr>
      <t>(o/s 50p)</t>
    </r>
  </si>
  <si>
    <t>Sweenie</t>
  </si>
  <si>
    <t>Barrett</t>
  </si>
  <si>
    <r>
      <t xml:space="preserve">Emily </t>
    </r>
    <r>
      <rPr>
        <b/>
        <sz val="10"/>
        <color indexed="10"/>
        <rFont val="Arial"/>
        <family val="2"/>
      </rPr>
      <t>(o/s 50p)</t>
    </r>
  </si>
  <si>
    <r>
      <t>Hannah</t>
    </r>
    <r>
      <rPr>
        <b/>
        <sz val="10"/>
        <color indexed="10"/>
        <rFont val="Arial"/>
        <family val="2"/>
      </rPr>
      <t xml:space="preserve"> (o/s 50p)</t>
    </r>
  </si>
  <si>
    <r>
      <t>Jordanne</t>
    </r>
    <r>
      <rPr>
        <b/>
        <sz val="10"/>
        <color indexed="10"/>
        <rFont val="Arial"/>
        <family val="2"/>
      </rPr>
      <t xml:space="preserve"> (o/s 50p)</t>
    </r>
  </si>
  <si>
    <r>
      <t xml:space="preserve">Jessica </t>
    </r>
    <r>
      <rPr>
        <b/>
        <sz val="10"/>
        <color indexed="10"/>
        <rFont val="Arial"/>
        <family val="2"/>
      </rPr>
      <t>(o/s 50p)</t>
    </r>
  </si>
  <si>
    <r>
      <t>Phillipa</t>
    </r>
    <r>
      <rPr>
        <b/>
        <sz val="10"/>
        <color indexed="10"/>
        <rFont val="Arial"/>
        <family val="2"/>
      </rPr>
      <t xml:space="preserve"> (o/s £1.50)</t>
    </r>
  </si>
  <si>
    <r>
      <t xml:space="preserve">Chloe </t>
    </r>
    <r>
      <rPr>
        <b/>
        <sz val="10"/>
        <color indexed="10"/>
        <rFont val="Arial"/>
        <family val="2"/>
      </rPr>
      <t>(o/s £1.00)</t>
    </r>
  </si>
  <si>
    <r>
      <t xml:space="preserve">Jack </t>
    </r>
    <r>
      <rPr>
        <b/>
        <sz val="10"/>
        <color indexed="10"/>
        <rFont val="Arial"/>
        <family val="2"/>
      </rPr>
      <t>(o/s £1.50)</t>
    </r>
  </si>
  <si>
    <r>
      <t>Benjamin</t>
    </r>
    <r>
      <rPr>
        <b/>
        <sz val="10"/>
        <color indexed="10"/>
        <rFont val="Arial"/>
        <family val="2"/>
      </rPr>
      <t xml:space="preserve"> (o/s 50p)</t>
    </r>
  </si>
  <si>
    <r>
      <t>Sean</t>
    </r>
    <r>
      <rPr>
        <b/>
        <sz val="10"/>
        <color indexed="10"/>
        <rFont val="Arial"/>
        <family val="2"/>
      </rPr>
      <t xml:space="preserve"> (o/s 50p)</t>
    </r>
  </si>
  <si>
    <t>Charles Barrett</t>
  </si>
  <si>
    <r>
      <t xml:space="preserve">Jordan </t>
    </r>
    <r>
      <rPr>
        <b/>
        <sz val="10"/>
        <color indexed="10"/>
        <rFont val="Arial"/>
        <family val="2"/>
      </rPr>
      <t>(o/s 50p)</t>
    </r>
  </si>
  <si>
    <r>
      <t xml:space="preserve">Jack </t>
    </r>
    <r>
      <rPr>
        <b/>
        <sz val="10"/>
        <color indexed="10"/>
        <rFont val="Arial"/>
        <family val="2"/>
      </rPr>
      <t>(o/s 50p)</t>
    </r>
  </si>
  <si>
    <r>
      <t xml:space="preserve">Curtis </t>
    </r>
    <r>
      <rPr>
        <b/>
        <sz val="10"/>
        <color indexed="10"/>
        <rFont val="Arial"/>
        <family val="2"/>
      </rPr>
      <t>(o/s 50p)</t>
    </r>
  </si>
  <si>
    <r>
      <t xml:space="preserve">Kasinda </t>
    </r>
    <r>
      <rPr>
        <b/>
        <sz val="10"/>
        <color indexed="10"/>
        <rFont val="Arial"/>
        <family val="2"/>
      </rPr>
      <t>(o/s 50p)</t>
    </r>
  </si>
  <si>
    <t>Derck Marsh</t>
  </si>
  <si>
    <r>
      <t xml:space="preserve">Annaliese </t>
    </r>
    <r>
      <rPr>
        <b/>
        <sz val="10"/>
        <color indexed="10"/>
        <rFont val="Arial"/>
        <family val="2"/>
      </rPr>
      <t>(o/s £2.50)</t>
    </r>
  </si>
  <si>
    <r>
      <t xml:space="preserve">Jenna </t>
    </r>
    <r>
      <rPr>
        <b/>
        <sz val="10"/>
        <color indexed="10"/>
        <rFont val="Arial"/>
        <family val="2"/>
      </rPr>
      <t>(o/s £1.00)</t>
    </r>
  </si>
  <si>
    <r>
      <t>Kirsty</t>
    </r>
    <r>
      <rPr>
        <b/>
        <sz val="10"/>
        <color indexed="10"/>
        <rFont val="Arial"/>
        <family val="2"/>
      </rPr>
      <t xml:space="preserve"> (o/s 50p)</t>
    </r>
  </si>
  <si>
    <r>
      <t xml:space="preserve">Megan </t>
    </r>
    <r>
      <rPr>
        <b/>
        <sz val="10"/>
        <color indexed="10"/>
        <rFont val="Arial"/>
        <family val="2"/>
      </rPr>
      <t>(o/s £4.00)</t>
    </r>
  </si>
  <si>
    <r>
      <t>Charles</t>
    </r>
    <r>
      <rPr>
        <b/>
        <sz val="10"/>
        <color indexed="10"/>
        <rFont val="Arial"/>
        <family val="2"/>
      </rPr>
      <t xml:space="preserve"> (o/s£1.00)</t>
    </r>
  </si>
  <si>
    <r>
      <t xml:space="preserve">David </t>
    </r>
    <r>
      <rPr>
        <b/>
        <sz val="10"/>
        <color indexed="10"/>
        <rFont val="Arial"/>
        <family val="2"/>
      </rPr>
      <t>(o/s 50p)</t>
    </r>
  </si>
  <si>
    <r>
      <t>Derek</t>
    </r>
    <r>
      <rPr>
        <b/>
        <sz val="10"/>
        <color indexed="10"/>
        <rFont val="Arial"/>
        <family val="2"/>
      </rPr>
      <t xml:space="preserve"> (o/s 50p)</t>
    </r>
  </si>
  <si>
    <r>
      <t xml:space="preserve">Gage </t>
    </r>
    <r>
      <rPr>
        <b/>
        <sz val="10"/>
        <color indexed="10"/>
        <rFont val="Arial"/>
        <family val="2"/>
      </rPr>
      <t>(o/s £1.00)</t>
    </r>
  </si>
  <si>
    <r>
      <t xml:space="preserve">Richard </t>
    </r>
    <r>
      <rPr>
        <b/>
        <sz val="10"/>
        <color indexed="10"/>
        <rFont val="Arial"/>
        <family val="2"/>
      </rPr>
      <t>(o/s 50p)</t>
    </r>
  </si>
  <si>
    <r>
      <t xml:space="preserve">Trevor </t>
    </r>
    <r>
      <rPr>
        <b/>
        <sz val="10"/>
        <color indexed="10"/>
        <rFont val="Arial"/>
        <family val="2"/>
      </rPr>
      <t>(o/s £3.00)</t>
    </r>
  </si>
  <si>
    <t>Dominic Scifo</t>
  </si>
  <si>
    <t>Ben Delgado</t>
  </si>
  <si>
    <t>Callum Luker</t>
  </si>
  <si>
    <t>Mildenhall &amp; Dist S.C. Trophy</t>
  </si>
  <si>
    <t>Ladies Open 400m I.M.</t>
  </si>
  <si>
    <t>Mens Open 400m I.M.</t>
  </si>
  <si>
    <t>Meagon Searle</t>
  </si>
  <si>
    <t>James Pearson</t>
  </si>
  <si>
    <t>Cassie Luhrsen</t>
  </si>
  <si>
    <t>Lisa Hannem</t>
  </si>
  <si>
    <t>1.12.20</t>
  </si>
  <si>
    <t>Claire Newton</t>
  </si>
  <si>
    <t>1.17.44</t>
  </si>
  <si>
    <t>1.11.87</t>
  </si>
  <si>
    <t>1.11.69</t>
  </si>
  <si>
    <t>1.03.88</t>
  </si>
  <si>
    <t>1.05.53</t>
  </si>
  <si>
    <t>1.26.80</t>
  </si>
  <si>
    <t>Rebecca Logan</t>
  </si>
  <si>
    <t>Colin Girling</t>
  </si>
  <si>
    <t>Lynne Jones</t>
  </si>
  <si>
    <t>1.19.38</t>
  </si>
  <si>
    <t>1.27.50</t>
  </si>
  <si>
    <t>1.20.00</t>
  </si>
  <si>
    <t>1.27.19</t>
  </si>
  <si>
    <t>1.39.04</t>
  </si>
  <si>
    <t>Mark Veale</t>
  </si>
  <si>
    <t>1.13.40</t>
  </si>
  <si>
    <t>1.16.49</t>
  </si>
  <si>
    <t>1.16.94</t>
  </si>
  <si>
    <t>David Edwards</t>
  </si>
  <si>
    <t>1.22.73</t>
  </si>
  <si>
    <t>1.38.68</t>
  </si>
  <si>
    <t>1.04.10</t>
  </si>
  <si>
    <t>Madaline Woods</t>
  </si>
  <si>
    <t>1.06.78</t>
  </si>
  <si>
    <t>1.13.35</t>
  </si>
  <si>
    <t>Graham Minns</t>
  </si>
  <si>
    <t>1.02.98</t>
  </si>
  <si>
    <t>1.14.02</t>
  </si>
  <si>
    <t>Alexandra Stones</t>
  </si>
  <si>
    <t xml:space="preserve">Brandon Searle </t>
  </si>
  <si>
    <t>Karen Robinson</t>
  </si>
  <si>
    <t>1.13.82</t>
  </si>
  <si>
    <t>1.18.15</t>
  </si>
  <si>
    <t>1.28.44</t>
  </si>
  <si>
    <t>1.02.99</t>
  </si>
  <si>
    <t>1.06.37</t>
  </si>
  <si>
    <t>Mildenhall &amp; District Trophy</t>
  </si>
  <si>
    <t>4.30.05</t>
  </si>
  <si>
    <t>5.23.39</t>
  </si>
  <si>
    <t>2.04.95</t>
  </si>
  <si>
    <t>2.18.83</t>
  </si>
  <si>
    <t>Matt Jones</t>
  </si>
  <si>
    <t>2.21.92</t>
  </si>
  <si>
    <t>2.43.50</t>
  </si>
  <si>
    <t>20.05.09</t>
  </si>
  <si>
    <t>20.54.84</t>
  </si>
  <si>
    <t>10.18.39</t>
  </si>
  <si>
    <t>11.26.32</t>
  </si>
  <si>
    <t>5.03.60</t>
  </si>
  <si>
    <t>5.25.06</t>
  </si>
  <si>
    <t>2.21.80</t>
  </si>
  <si>
    <t>2.34.36</t>
  </si>
  <si>
    <t>2.51.51</t>
  </si>
  <si>
    <t>2.52.10</t>
  </si>
  <si>
    <t>3.23.56</t>
  </si>
  <si>
    <t>5.52.20</t>
  </si>
  <si>
    <t>Mildenhall &amp; Dist. Trophy</t>
  </si>
  <si>
    <t>1.17.94</t>
  </si>
  <si>
    <t>1.22.00</t>
  </si>
  <si>
    <t>1.34.60</t>
  </si>
  <si>
    <t>1.15.24</t>
  </si>
  <si>
    <t>1.13.88</t>
  </si>
  <si>
    <t>1.21.37</t>
  </si>
  <si>
    <t>1.28.00</t>
  </si>
  <si>
    <t>1.04.52</t>
  </si>
  <si>
    <t>1.07.37</t>
  </si>
  <si>
    <r>
      <t xml:space="preserve">Girls Novice 25m Freestyle - </t>
    </r>
    <r>
      <rPr>
        <b/>
        <u/>
        <sz val="14"/>
        <color indexed="10"/>
        <rFont val="Times New Roman"/>
        <family val="1"/>
      </rPr>
      <t>Cut off time of 20 seconds</t>
    </r>
  </si>
  <si>
    <r>
      <t xml:space="preserve">Boys Novice 25m Freestyle - </t>
    </r>
    <r>
      <rPr>
        <b/>
        <u/>
        <sz val="14"/>
        <color indexed="10"/>
        <rFont val="Times New Roman"/>
        <family val="1"/>
      </rPr>
      <t>Cut off time of 20 seconds</t>
    </r>
  </si>
  <si>
    <t>Andy Stones</t>
  </si>
  <si>
    <t>2.34.90</t>
  </si>
  <si>
    <t>2.41.09</t>
  </si>
  <si>
    <t>2.53.58</t>
  </si>
  <si>
    <t>2.44.65</t>
  </si>
  <si>
    <t>2.57.70</t>
  </si>
  <si>
    <t>3.02.99</t>
  </si>
  <si>
    <t>2.22.06</t>
  </si>
  <si>
    <t>2.26.00</t>
  </si>
  <si>
    <t>Family</t>
  </si>
  <si>
    <t>Searle Family</t>
  </si>
  <si>
    <t>Pippa Palmer</t>
  </si>
  <si>
    <t>3.08.91</t>
  </si>
  <si>
    <t>21.23.34</t>
  </si>
  <si>
    <t>Spec 1</t>
  </si>
  <si>
    <t>Spec 2</t>
  </si>
  <si>
    <t>Spec 3</t>
  </si>
  <si>
    <t>Spec 4</t>
  </si>
  <si>
    <t>Spec 5</t>
  </si>
  <si>
    <t>Amy Jelleyman</t>
  </si>
  <si>
    <t>Brandon Jones</t>
  </si>
  <si>
    <t>Darcy Blanchard</t>
  </si>
  <si>
    <t>Donita Lambie</t>
  </si>
  <si>
    <t>Evie Luker</t>
  </si>
  <si>
    <t>Jack Tuffs</t>
  </si>
  <si>
    <t>Jemma Garry</t>
  </si>
  <si>
    <t>Jennifer Eagles</t>
  </si>
  <si>
    <t>Kristin Smoot</t>
  </si>
  <si>
    <t>Maria Buckles</t>
  </si>
  <si>
    <t>Oliver Knott</t>
  </si>
  <si>
    <t>Phoebe Blanchard</t>
  </si>
  <si>
    <t>Rebecca Abeyasekere</t>
  </si>
  <si>
    <t>Sophie Colasante</t>
  </si>
  <si>
    <t>2.52.00</t>
  </si>
  <si>
    <t>2.37.39</t>
  </si>
  <si>
    <t>11.19.98</t>
  </si>
  <si>
    <t>5.42.61</t>
  </si>
  <si>
    <t>6.13.77</t>
  </si>
  <si>
    <t>2.32.18</t>
  </si>
  <si>
    <t>12.16.04</t>
  </si>
  <si>
    <t>13.06.46</t>
  </si>
  <si>
    <t>Sophia Colasante</t>
  </si>
  <si>
    <t>15.57.09</t>
  </si>
  <si>
    <t>11.10.54</t>
  </si>
  <si>
    <t>11.25.18</t>
  </si>
  <si>
    <t>11.27.40</t>
  </si>
  <si>
    <t>2.36.20</t>
  </si>
  <si>
    <t>2.52.05</t>
  </si>
  <si>
    <t>Matt Molyneux</t>
  </si>
  <si>
    <t>3.09.32</t>
  </si>
  <si>
    <t>3.13.73</t>
  </si>
  <si>
    <t>4.31.80</t>
  </si>
  <si>
    <t>3.08.29</t>
  </si>
  <si>
    <t>3.19.77</t>
  </si>
  <si>
    <t>Lauren Price</t>
  </si>
  <si>
    <t>3.42.75</t>
  </si>
  <si>
    <t>3.10.53</t>
  </si>
  <si>
    <t>3.13.80</t>
  </si>
  <si>
    <t>3.26.30</t>
  </si>
  <si>
    <t>22.49.67</t>
  </si>
  <si>
    <t>31.55.61</t>
  </si>
  <si>
    <t>20.02.98</t>
  </si>
  <si>
    <t>20.33.47</t>
  </si>
  <si>
    <t>20.43.00</t>
  </si>
  <si>
    <t>03.06.57</t>
  </si>
  <si>
    <t>03.55.28</t>
  </si>
  <si>
    <t>04.14.18</t>
  </si>
  <si>
    <t>02.41.73</t>
  </si>
  <si>
    <t>Tom Molyneux</t>
  </si>
  <si>
    <t>03.04.83</t>
  </si>
  <si>
    <t>Rob Garry</t>
  </si>
  <si>
    <t>04.09.60</t>
  </si>
  <si>
    <t>03.03.87</t>
  </si>
  <si>
    <t>03.07.77</t>
  </si>
  <si>
    <t>04.03.61</t>
  </si>
  <si>
    <t>02.53.36</t>
  </si>
  <si>
    <t>02.54.21</t>
  </si>
  <si>
    <t>02.58.02</t>
  </si>
  <si>
    <t>3rd</t>
  </si>
  <si>
    <t>23.28.72</t>
  </si>
  <si>
    <t>24.41.59</t>
  </si>
  <si>
    <t>21.27.77</t>
  </si>
  <si>
    <t>22.14.52</t>
  </si>
  <si>
    <t>22.42.50</t>
  </si>
  <si>
    <t>Mixed Beginners 1 Width race with Armband-(Minnows only)</t>
  </si>
  <si>
    <t>03.34.19</t>
  </si>
  <si>
    <t>4.12.18</t>
  </si>
  <si>
    <t>04.20.23</t>
  </si>
  <si>
    <t>03.11.02</t>
  </si>
  <si>
    <t>03.16.29</t>
  </si>
  <si>
    <t>03.24.53</t>
  </si>
  <si>
    <t>03.24.39</t>
  </si>
  <si>
    <t>04.06.77</t>
  </si>
  <si>
    <t>04.36.54</t>
  </si>
  <si>
    <t>02.57.86</t>
  </si>
  <si>
    <t>03.09.86</t>
  </si>
  <si>
    <t>03.10.33</t>
  </si>
  <si>
    <t>Annabel Williams</t>
  </si>
  <si>
    <t>Emma Ruddy</t>
  </si>
  <si>
    <t>Sam  Warren</t>
  </si>
  <si>
    <t>Ben  Delgado</t>
  </si>
  <si>
    <t>Malikai Anderson</t>
  </si>
  <si>
    <t>Killian O'Hare</t>
  </si>
  <si>
    <t>Molly Watkins</t>
  </si>
  <si>
    <t>Kane Buckles</t>
  </si>
  <si>
    <t>Kiera DaCostaGomez</t>
  </si>
  <si>
    <t>Imogen Dare</t>
  </si>
  <si>
    <t>Christopher Clarke</t>
  </si>
  <si>
    <t>Alfie Durrant</t>
  </si>
  <si>
    <t>Kieran McCall</t>
  </si>
  <si>
    <t>Jade Bradley</t>
  </si>
  <si>
    <t>Jacob Stevens</t>
  </si>
  <si>
    <t>Gemma Welbourn</t>
  </si>
  <si>
    <t>Adam Jamieson Cup</t>
  </si>
  <si>
    <t>16.26.12</t>
  </si>
  <si>
    <t>21.24.29</t>
  </si>
  <si>
    <t>10.28.91</t>
  </si>
  <si>
    <t>10.43.90</t>
  </si>
  <si>
    <t>10.55.09</t>
  </si>
  <si>
    <t>06.34.79</t>
  </si>
  <si>
    <t>06.46.73</t>
  </si>
  <si>
    <t>08.52.73</t>
  </si>
  <si>
    <t>06.14.58</t>
  </si>
  <si>
    <t>06.22.48</t>
  </si>
  <si>
    <t>06.23.02</t>
  </si>
  <si>
    <t>06.46.53</t>
  </si>
  <si>
    <t>05.26.60</t>
  </si>
  <si>
    <t>05.41.36</t>
  </si>
  <si>
    <t>05.47.94</t>
  </si>
  <si>
    <t>02.45.53</t>
  </si>
  <si>
    <t>02.48.59</t>
  </si>
  <si>
    <t>03.18.07</t>
  </si>
  <si>
    <t>02.31.70</t>
  </si>
  <si>
    <t>02.33.20</t>
  </si>
  <si>
    <t>02.33.99</t>
  </si>
  <si>
    <t>02.13.11</t>
  </si>
  <si>
    <t>02.17.28</t>
  </si>
  <si>
    <t>02.21.32</t>
  </si>
  <si>
    <t>02.40.40</t>
  </si>
  <si>
    <t>03.18.87</t>
  </si>
  <si>
    <t>03.33.90</t>
  </si>
  <si>
    <t>05.38.21</t>
  </si>
  <si>
    <t>06.49.82</t>
  </si>
  <si>
    <t>07.26.27</t>
  </si>
  <si>
    <t>04.58.64</t>
  </si>
  <si>
    <t>05.01.04</t>
  </si>
  <si>
    <t>05.02.69</t>
  </si>
  <si>
    <t>05.39.53</t>
  </si>
  <si>
    <t>05.58.63</t>
  </si>
  <si>
    <t>07.32.75</t>
  </si>
  <si>
    <t>05.22.07</t>
  </si>
  <si>
    <t>05.26.75</t>
  </si>
  <si>
    <t>05.28.56</t>
  </si>
  <si>
    <t>D/Q</t>
  </si>
  <si>
    <t>1.25.04</t>
  </si>
  <si>
    <t>1.44.27</t>
  </si>
  <si>
    <t>1.49.38</t>
  </si>
  <si>
    <t>1.21.25</t>
  </si>
  <si>
    <t>1.26.85</t>
  </si>
  <si>
    <t>1.45.91</t>
  </si>
  <si>
    <t>1.26.72</t>
  </si>
  <si>
    <t>1.26.99</t>
  </si>
  <si>
    <t>1.15.56</t>
  </si>
  <si>
    <t>1.20.57</t>
  </si>
  <si>
    <t>1.23.70</t>
  </si>
  <si>
    <t>1.36.39</t>
  </si>
  <si>
    <t>1.43.04</t>
  </si>
  <si>
    <t>1.51.72</t>
  </si>
  <si>
    <t>1.13.99</t>
  </si>
  <si>
    <t>1.15.29</t>
  </si>
  <si>
    <t>1.26.87</t>
  </si>
  <si>
    <t>1.16.61</t>
  </si>
  <si>
    <t>1.24.00</t>
  </si>
  <si>
    <t>1.23.16</t>
  </si>
  <si>
    <t>1.07.17</t>
  </si>
  <si>
    <t>No Swimmers</t>
  </si>
  <si>
    <t>1.49.01</t>
  </si>
  <si>
    <t>2.02.86</t>
  </si>
  <si>
    <t>2.03.52</t>
  </si>
  <si>
    <t>1.34.66</t>
  </si>
  <si>
    <t>1.39.46</t>
  </si>
  <si>
    <t>1.48.86</t>
  </si>
  <si>
    <t>1.32.63</t>
  </si>
  <si>
    <t>1.38.36</t>
  </si>
  <si>
    <t>1.39.10</t>
  </si>
  <si>
    <t>1.52.40</t>
  </si>
  <si>
    <t>1.53.99</t>
  </si>
  <si>
    <t>1.54.07</t>
  </si>
  <si>
    <t>1.27.59</t>
  </si>
  <si>
    <t>1.33.58</t>
  </si>
  <si>
    <t>1.34.98</t>
  </si>
  <si>
    <t>1.27.06</t>
  </si>
  <si>
    <t>1.22.89</t>
  </si>
  <si>
    <t>1.32.76</t>
  </si>
  <si>
    <t>1.31.33</t>
  </si>
  <si>
    <t>1.46.63</t>
  </si>
  <si>
    <t>1.04.46</t>
  </si>
  <si>
    <t>No Swimmer</t>
  </si>
  <si>
    <t>1.20.90</t>
  </si>
  <si>
    <t>1.32.27</t>
  </si>
  <si>
    <t>1.08.36</t>
  </si>
  <si>
    <t>1.16.13</t>
  </si>
  <si>
    <t>1.39.93</t>
  </si>
  <si>
    <t>1.11.50</t>
  </si>
  <si>
    <t>1.18.36</t>
  </si>
  <si>
    <t>1.19.86</t>
  </si>
  <si>
    <t>1.09.55</t>
  </si>
  <si>
    <t>1.14.13</t>
  </si>
  <si>
    <t>1.26.97</t>
  </si>
  <si>
    <t>1.38.97</t>
  </si>
  <si>
    <t>1.18.56</t>
  </si>
  <si>
    <t>1.06.16</t>
  </si>
  <si>
    <t>1.06.46</t>
  </si>
  <si>
    <t>1.12.55</t>
  </si>
  <si>
    <t>1.05.59</t>
  </si>
  <si>
    <t>1.07.67</t>
  </si>
  <si>
    <t>1.05.09</t>
  </si>
  <si>
    <t>1.02.06</t>
  </si>
  <si>
    <t>1.08.09</t>
  </si>
  <si>
    <t>1.16.52</t>
  </si>
  <si>
    <t>1.26.77</t>
  </si>
  <si>
    <t>1.33.07</t>
  </si>
  <si>
    <t>1.20.56</t>
  </si>
  <si>
    <t>1.38.18</t>
  </si>
  <si>
    <t>2.04.70</t>
  </si>
  <si>
    <t>1.36.84</t>
  </si>
  <si>
    <t>1.51.80</t>
  </si>
  <si>
    <t>1.29.92</t>
  </si>
  <si>
    <t>1.55.23</t>
  </si>
  <si>
    <t>2.09.91</t>
  </si>
  <si>
    <t>1.14.36</t>
  </si>
  <si>
    <t>1.27.07</t>
  </si>
  <si>
    <t>1.28.46</t>
  </si>
  <si>
    <t>1.13.45</t>
  </si>
  <si>
    <t>1.15.88</t>
  </si>
  <si>
    <t>2.06.27</t>
  </si>
  <si>
    <t>1.20.55</t>
  </si>
  <si>
    <t>1.26.13</t>
  </si>
  <si>
    <t>1.28.13</t>
  </si>
  <si>
    <t>1.46.85</t>
  </si>
  <si>
    <t>1.21.68</t>
  </si>
  <si>
    <t>1.23.65</t>
  </si>
  <si>
    <t>1.44.89</t>
  </si>
  <si>
    <t>1.21.88</t>
  </si>
  <si>
    <t>1.25.43</t>
  </si>
  <si>
    <t>1.32.49</t>
  </si>
  <si>
    <t>1.23.31</t>
  </si>
  <si>
    <t>1.33.53</t>
  </si>
  <si>
    <t>1.46.84</t>
  </si>
  <si>
    <t>1.49.73</t>
  </si>
  <si>
    <t>1.14.24</t>
  </si>
  <si>
    <t>1.18.83</t>
  </si>
  <si>
    <t>1.21.84</t>
  </si>
  <si>
    <t>1.15.76</t>
  </si>
  <si>
    <t>1.15.40</t>
  </si>
  <si>
    <t>1.18.21</t>
  </si>
  <si>
    <t>2.56.21</t>
  </si>
  <si>
    <t>3.09.37</t>
  </si>
  <si>
    <t>3.10.87</t>
  </si>
  <si>
    <t>4.12.66</t>
  </si>
  <si>
    <t>3.05.32</t>
  </si>
  <si>
    <t>3.55.88</t>
  </si>
  <si>
    <t>3.02.51</t>
  </si>
  <si>
    <t>3.05.33</t>
  </si>
  <si>
    <t>3.22.12</t>
  </si>
  <si>
    <t>3.03.77</t>
  </si>
  <si>
    <t>2.38.26</t>
  </si>
  <si>
    <t>3.23.47</t>
  </si>
  <si>
    <t>2.38.90</t>
  </si>
  <si>
    <t>2.48.61</t>
  </si>
  <si>
    <t>2.57.52</t>
  </si>
  <si>
    <t>2.45.12</t>
  </si>
  <si>
    <t>2.53.10</t>
  </si>
  <si>
    <t>Jamieson Family</t>
  </si>
  <si>
    <t>1.07.32</t>
  </si>
  <si>
    <t>Morley Family</t>
  </si>
  <si>
    <t>1.07.43</t>
  </si>
  <si>
    <t>Russell Family</t>
  </si>
  <si>
    <t>1.11.20</t>
  </si>
  <si>
    <t>Trophy Sponsors</t>
  </si>
  <si>
    <t>Current Record Holder</t>
  </si>
  <si>
    <t>1st</t>
  </si>
  <si>
    <t>Results</t>
  </si>
  <si>
    <t>2nd</t>
  </si>
  <si>
    <t>2008 Club Championships - Long Distance</t>
  </si>
  <si>
    <t>3.24.39</t>
  </si>
  <si>
    <t>2010 Club Championships Records</t>
  </si>
  <si>
    <t>Mixed Beginners 1 Width race (Catfish)</t>
  </si>
</sst>
</file>

<file path=xl/styles.xml><?xml version="1.0" encoding="utf-8"?>
<styleSheet xmlns="http://schemas.openxmlformats.org/spreadsheetml/2006/main">
  <numFmts count="3">
    <numFmt numFmtId="6" formatCode="&quot;£&quot;#,##0;[Red]\-&quot;£&quot;#,##0"/>
    <numFmt numFmtId="164" formatCode="&quot;£&quot;#,##0.00"/>
    <numFmt numFmtId="165" formatCode="d\-mmm\-yy"/>
  </numFmts>
  <fonts count="39">
    <font>
      <sz val="10"/>
      <name val="Arial"/>
    </font>
    <font>
      <b/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sz val="14"/>
      <name val="Times New Roman"/>
      <family val="1"/>
    </font>
    <font>
      <b/>
      <u/>
      <sz val="14"/>
      <name val="Times New Roman"/>
      <family val="1"/>
    </font>
    <font>
      <b/>
      <sz val="12"/>
      <color indexed="10"/>
      <name val="Times New Roman"/>
      <family val="1"/>
    </font>
    <font>
      <sz val="10"/>
      <name val="Arial"/>
      <family val="2"/>
    </font>
    <font>
      <b/>
      <sz val="13"/>
      <color indexed="10"/>
      <name val="Times New Roman"/>
      <family val="1"/>
    </font>
    <font>
      <b/>
      <sz val="13"/>
      <name val="Times New Roman"/>
      <family val="1"/>
    </font>
    <font>
      <sz val="10"/>
      <color indexed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10"/>
      <name val="Times New Roman"/>
      <family val="1"/>
    </font>
    <font>
      <b/>
      <u/>
      <sz val="10"/>
      <name val="Times New Roman"/>
      <family val="1"/>
    </font>
    <font>
      <b/>
      <sz val="10"/>
      <color indexed="10"/>
      <name val="Times New Roman"/>
      <family val="1"/>
    </font>
    <font>
      <sz val="11"/>
      <name val="Times New Roman"/>
      <family val="1"/>
    </font>
    <font>
      <b/>
      <sz val="11"/>
      <color indexed="10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b/>
      <sz val="12"/>
      <color indexed="12"/>
      <name val="Times New Roman"/>
      <family val="1"/>
    </font>
    <font>
      <b/>
      <sz val="11"/>
      <color indexed="12"/>
      <name val="Times New Roman"/>
      <family val="1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b/>
      <sz val="12"/>
      <color indexed="10"/>
      <name val="Times New Roman"/>
      <family val="1"/>
    </font>
    <font>
      <sz val="14"/>
      <name val="Times New Roman"/>
      <family val="1"/>
    </font>
    <font>
      <b/>
      <u/>
      <sz val="14"/>
      <color indexed="10"/>
      <name val="Times New Roman"/>
      <family val="1"/>
    </font>
    <font>
      <b/>
      <sz val="12"/>
      <color rgb="FFFF0000"/>
      <name val="Times New Roman"/>
      <family val="1"/>
    </font>
    <font>
      <b/>
      <sz val="12"/>
      <color rgb="FF0070C0"/>
      <name val="Times New Roman"/>
      <family val="1"/>
    </font>
    <font>
      <b/>
      <sz val="14"/>
      <color rgb="FFFF0000"/>
      <name val="Times New Roman"/>
      <family val="1"/>
    </font>
    <font>
      <b/>
      <sz val="12"/>
      <color theme="9" tint="-0.249977111117893"/>
      <name val="Times New Roman"/>
      <family val="1"/>
    </font>
    <font>
      <b/>
      <sz val="12"/>
      <color theme="1"/>
      <name val="Times New Roman"/>
      <family val="1"/>
    </font>
    <font>
      <b/>
      <u/>
      <sz val="16"/>
      <name val="Times New Roman"/>
      <family val="1"/>
    </font>
    <font>
      <b/>
      <sz val="11"/>
      <color rgb="FF0000FF"/>
      <name val="Times New Roman"/>
      <family val="1"/>
    </font>
    <font>
      <b/>
      <sz val="16"/>
      <name val="Times New Roman"/>
      <family val="1"/>
    </font>
    <font>
      <b/>
      <sz val="12"/>
      <color rgb="FF0000FF"/>
      <name val="Times New Roman"/>
      <family val="1"/>
    </font>
    <font>
      <b/>
      <u/>
      <sz val="12"/>
      <color rgb="FF0000FF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/>
    <xf numFmtId="0" fontId="5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8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Fill="1"/>
    <xf numFmtId="0" fontId="4" fillId="0" borderId="0" xfId="0" applyFont="1" applyFill="1" applyAlignment="1">
      <alignment horizontal="left"/>
    </xf>
    <xf numFmtId="0" fontId="10" fillId="0" borderId="0" xfId="0" applyFont="1"/>
    <xf numFmtId="0" fontId="2" fillId="0" borderId="0" xfId="0" applyFont="1" applyFill="1" applyAlignment="1">
      <alignment horizontal="center"/>
    </xf>
    <xf numFmtId="0" fontId="2" fillId="3" borderId="0" xfId="0" applyFont="1" applyFill="1"/>
    <xf numFmtId="0" fontId="7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9" fillId="0" borderId="0" xfId="0" applyFont="1" applyFill="1" applyAlignment="1">
      <alignment horizontal="left"/>
    </xf>
    <xf numFmtId="2" fontId="2" fillId="3" borderId="0" xfId="0" applyNumberFormat="1" applyFont="1" applyFill="1"/>
    <xf numFmtId="0" fontId="2" fillId="3" borderId="0" xfId="0" applyFont="1" applyFill="1" applyBorder="1" applyAlignment="1">
      <alignment horizontal="center"/>
    </xf>
    <xf numFmtId="16" fontId="2" fillId="4" borderId="0" xfId="0" quotePrefix="1" applyNumberFormat="1" applyFont="1" applyFill="1" applyAlignment="1">
      <alignment horizontal="center"/>
    </xf>
    <xf numFmtId="0" fontId="2" fillId="5" borderId="0" xfId="0" quotePrefix="1" applyFont="1" applyFill="1" applyAlignment="1">
      <alignment horizontal="center"/>
    </xf>
    <xf numFmtId="0" fontId="2" fillId="6" borderId="0" xfId="0" quotePrefix="1" applyFont="1" applyFill="1" applyBorder="1" applyAlignment="1">
      <alignment horizontal="center"/>
    </xf>
    <xf numFmtId="0" fontId="2" fillId="7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4" fontId="3" fillId="3" borderId="0" xfId="0" applyNumberFormat="1" applyFont="1" applyFill="1" applyAlignment="1">
      <alignment horizontal="center"/>
    </xf>
    <xf numFmtId="2" fontId="5" fillId="0" borderId="0" xfId="0" applyNumberFormat="1" applyFont="1" applyFill="1" applyAlignment="1">
      <alignment horizontal="center"/>
    </xf>
    <xf numFmtId="2" fontId="2" fillId="0" borderId="0" xfId="0" applyNumberFormat="1" applyFont="1" applyFill="1" applyAlignment="1">
      <alignment horizontal="center"/>
    </xf>
    <xf numFmtId="2" fontId="2" fillId="0" borderId="0" xfId="0" applyNumberFormat="1" applyFont="1" applyAlignment="1">
      <alignment horizontal="center"/>
    </xf>
    <xf numFmtId="0" fontId="7" fillId="3" borderId="0" xfId="0" applyFont="1" applyFill="1"/>
    <xf numFmtId="16" fontId="2" fillId="0" borderId="0" xfId="0" quotePrefix="1" applyNumberFormat="1" applyFont="1" applyFill="1" applyAlignment="1">
      <alignment horizontal="center"/>
    </xf>
    <xf numFmtId="2" fontId="3" fillId="0" borderId="0" xfId="0" applyNumberFormat="1" applyFont="1" applyFill="1" applyAlignment="1">
      <alignment horizontal="center"/>
    </xf>
    <xf numFmtId="0" fontId="7" fillId="0" borderId="0" xfId="0" applyFont="1" applyFill="1"/>
    <xf numFmtId="0" fontId="13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164" fontId="13" fillId="0" borderId="0" xfId="0" applyNumberFormat="1" applyFont="1" applyAlignment="1">
      <alignment horizontal="center"/>
    </xf>
    <xf numFmtId="0" fontId="12" fillId="0" borderId="0" xfId="0" quotePrefix="1" applyNumberFormat="1" applyFont="1" applyAlignment="1">
      <alignment horizontal="center"/>
    </xf>
    <xf numFmtId="0" fontId="12" fillId="0" borderId="0" xfId="0" quotePrefix="1" applyNumberFormat="1" applyFont="1"/>
    <xf numFmtId="0" fontId="12" fillId="0" borderId="0" xfId="0" applyNumberFormat="1" applyFont="1" applyAlignment="1">
      <alignment horizontal="center" wrapText="1"/>
    </xf>
    <xf numFmtId="164" fontId="12" fillId="0" borderId="0" xfId="0" applyNumberFormat="1" applyFont="1" applyAlignment="1">
      <alignment horizontal="center"/>
    </xf>
    <xf numFmtId="0" fontId="13" fillId="0" borderId="0" xfId="0" applyFont="1" applyFill="1"/>
    <xf numFmtId="0" fontId="13" fillId="8" borderId="0" xfId="0" applyFont="1" applyFill="1"/>
    <xf numFmtId="6" fontId="13" fillId="0" borderId="0" xfId="0" applyNumberFormat="1" applyFont="1"/>
    <xf numFmtId="164" fontId="13" fillId="0" borderId="0" xfId="0" applyNumberFormat="1" applyFont="1"/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0" fontId="17" fillId="0" borderId="0" xfId="0" applyFont="1"/>
    <xf numFmtId="0" fontId="18" fillId="0" borderId="0" xfId="0" applyFont="1"/>
    <xf numFmtId="0" fontId="20" fillId="0" borderId="0" xfId="0" applyFont="1"/>
    <xf numFmtId="2" fontId="3" fillId="0" borderId="0" xfId="0" applyNumberFormat="1" applyFont="1" applyFill="1" applyAlignment="1">
      <alignment horizontal="left"/>
    </xf>
    <xf numFmtId="0" fontId="7" fillId="0" borderId="0" xfId="0" applyFont="1" applyFill="1" applyAlignment="1">
      <alignment horizontal="center"/>
    </xf>
    <xf numFmtId="0" fontId="2" fillId="0" borderId="0" xfId="0" applyFont="1" applyFill="1" applyAlignment="1"/>
    <xf numFmtId="0" fontId="7" fillId="0" borderId="0" xfId="0" applyFont="1" applyAlignment="1">
      <alignment horizontal="center"/>
    </xf>
    <xf numFmtId="0" fontId="3" fillId="0" borderId="0" xfId="0" applyFont="1" applyFill="1" applyAlignment="1"/>
    <xf numFmtId="2" fontId="19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0" xfId="0" applyFont="1" applyBorder="1"/>
    <xf numFmtId="0" fontId="12" fillId="0" borderId="0" xfId="0" applyNumberFormat="1" applyFont="1" applyAlignment="1">
      <alignment horizontal="center"/>
    </xf>
    <xf numFmtId="1" fontId="13" fillId="0" borderId="0" xfId="0" applyNumberFormat="1" applyFont="1" applyAlignment="1">
      <alignment horizontal="center"/>
    </xf>
    <xf numFmtId="1" fontId="12" fillId="0" borderId="0" xfId="0" applyNumberFormat="1" applyFont="1" applyAlignment="1">
      <alignment horizontal="center"/>
    </xf>
    <xf numFmtId="1" fontId="15" fillId="0" borderId="0" xfId="0" applyNumberFormat="1" applyFont="1" applyAlignment="1">
      <alignment horizontal="left"/>
    </xf>
    <xf numFmtId="0" fontId="13" fillId="2" borderId="0" xfId="0" applyFont="1" applyFill="1"/>
    <xf numFmtId="0" fontId="13" fillId="2" borderId="0" xfId="0" applyFont="1" applyFill="1" applyAlignment="1">
      <alignment horizontal="center"/>
    </xf>
    <xf numFmtId="1" fontId="13" fillId="2" borderId="0" xfId="0" applyNumberFormat="1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7" fillId="0" borderId="0" xfId="0" applyFont="1" applyFill="1"/>
    <xf numFmtId="0" fontId="17" fillId="0" borderId="0" xfId="0" quotePrefix="1" applyFont="1" applyFill="1" applyBorder="1" applyAlignment="1">
      <alignment horizontal="center"/>
    </xf>
    <xf numFmtId="16" fontId="17" fillId="4" borderId="0" xfId="0" quotePrefix="1" applyNumberFormat="1" applyFont="1" applyFill="1" applyAlignment="1">
      <alignment horizontal="center"/>
    </xf>
    <xf numFmtId="14" fontId="17" fillId="0" borderId="0" xfId="0" applyNumberFormat="1" applyFont="1"/>
    <xf numFmtId="1" fontId="17" fillId="0" borderId="0" xfId="0" applyNumberFormat="1" applyFont="1" applyAlignment="1">
      <alignment horizontal="center"/>
    </xf>
    <xf numFmtId="164" fontId="17" fillId="0" borderId="0" xfId="0" applyNumberFormat="1" applyFont="1" applyAlignment="1">
      <alignment horizontal="center"/>
    </xf>
    <xf numFmtId="0" fontId="17" fillId="3" borderId="0" xfId="0" applyFont="1" applyFill="1" applyBorder="1" applyAlignment="1">
      <alignment horizontal="center"/>
    </xf>
    <xf numFmtId="0" fontId="17" fillId="5" borderId="0" xfId="0" quotePrefix="1" applyFont="1" applyFill="1" applyAlignment="1">
      <alignment horizontal="center"/>
    </xf>
    <xf numFmtId="0" fontId="17" fillId="7" borderId="0" xfId="0" applyFont="1" applyFill="1" applyBorder="1" applyAlignment="1">
      <alignment horizontal="center"/>
    </xf>
    <xf numFmtId="0" fontId="17" fillId="6" borderId="0" xfId="0" quotePrefix="1" applyFont="1" applyFill="1" applyBorder="1" applyAlignment="1">
      <alignment horizontal="center"/>
    </xf>
    <xf numFmtId="0" fontId="17" fillId="8" borderId="0" xfId="0" applyFont="1" applyFill="1" applyAlignment="1">
      <alignment horizontal="center"/>
    </xf>
    <xf numFmtId="0" fontId="17" fillId="8" borderId="0" xfId="0" applyFont="1" applyFill="1"/>
    <xf numFmtId="14" fontId="18" fillId="0" borderId="0" xfId="0" applyNumberFormat="1" applyFont="1"/>
    <xf numFmtId="14" fontId="17" fillId="0" borderId="0" xfId="0" applyNumberFormat="1" applyFont="1" applyFill="1"/>
    <xf numFmtId="1" fontId="17" fillId="0" borderId="0" xfId="0" applyNumberFormat="1" applyFont="1" applyFill="1" applyAlignment="1">
      <alignment horizontal="center"/>
    </xf>
    <xf numFmtId="164" fontId="17" fillId="0" borderId="0" xfId="0" applyNumberFormat="1" applyFont="1" applyFill="1" applyAlignment="1">
      <alignment horizontal="center"/>
    </xf>
    <xf numFmtId="164" fontId="14" fillId="0" borderId="0" xfId="0" applyNumberFormat="1" applyFont="1"/>
    <xf numFmtId="1" fontId="17" fillId="0" borderId="0" xfId="0" applyNumberFormat="1" applyFont="1"/>
    <xf numFmtId="164" fontId="16" fillId="0" borderId="0" xfId="0" applyNumberFormat="1" applyFont="1" applyAlignment="1">
      <alignment horizontal="center"/>
    </xf>
    <xf numFmtId="0" fontId="6" fillId="0" borderId="0" xfId="0" applyFont="1" applyFill="1"/>
    <xf numFmtId="0" fontId="21" fillId="0" borderId="0" xfId="0" applyFont="1" applyFill="1" applyAlignment="1">
      <alignment horizontal="center"/>
    </xf>
    <xf numFmtId="2" fontId="22" fillId="0" borderId="0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3" borderId="0" xfId="0" applyFont="1" applyFill="1" applyBorder="1" applyAlignment="1" applyProtection="1">
      <alignment horizontal="center"/>
      <protection locked="0"/>
    </xf>
    <xf numFmtId="16" fontId="2" fillId="4" borderId="0" xfId="0" quotePrefix="1" applyNumberFormat="1" applyFont="1" applyFill="1" applyBorder="1" applyAlignment="1" applyProtection="1">
      <alignment horizontal="center"/>
      <protection locked="0"/>
    </xf>
    <xf numFmtId="0" fontId="2" fillId="5" borderId="0" xfId="0" quotePrefix="1" applyFont="1" applyFill="1" applyBorder="1" applyAlignment="1" applyProtection="1">
      <alignment horizontal="center"/>
      <protection locked="0"/>
    </xf>
    <xf numFmtId="0" fontId="2" fillId="6" borderId="0" xfId="0" quotePrefix="1" applyFont="1" applyFill="1" applyBorder="1" applyAlignment="1" applyProtection="1">
      <alignment horizontal="center"/>
      <protection locked="0"/>
    </xf>
    <xf numFmtId="0" fontId="2" fillId="7" borderId="0" xfId="0" applyFont="1" applyFill="1" applyBorder="1" applyAlignment="1" applyProtection="1">
      <alignment horizontal="center"/>
      <protection locked="0"/>
    </xf>
    <xf numFmtId="0" fontId="15" fillId="0" borderId="0" xfId="0" applyFont="1" applyBorder="1" applyAlignment="1" applyProtection="1">
      <alignment horizontal="center"/>
      <protection locked="0"/>
    </xf>
    <xf numFmtId="1" fontId="15" fillId="0" borderId="0" xfId="0" applyNumberFormat="1" applyFont="1" applyBorder="1" applyAlignment="1" applyProtection="1">
      <alignment horizontal="left"/>
      <protection locked="0"/>
    </xf>
    <xf numFmtId="1" fontId="13" fillId="0" borderId="0" xfId="0" applyNumberFormat="1" applyFont="1" applyBorder="1" applyAlignment="1" applyProtection="1">
      <alignment horizontal="center"/>
      <protection locked="0"/>
    </xf>
    <xf numFmtId="164" fontId="3" fillId="3" borderId="0" xfId="0" applyNumberFormat="1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Protection="1">
      <protection locked="0"/>
    </xf>
    <xf numFmtId="0" fontId="13" fillId="0" borderId="0" xfId="0" applyFont="1" applyFill="1" applyBorder="1" applyProtection="1">
      <protection locked="0"/>
    </xf>
    <xf numFmtId="0" fontId="13" fillId="0" borderId="0" xfId="0" applyFont="1" applyBorder="1" applyProtection="1"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15" fillId="0" borderId="0" xfId="0" applyFont="1" applyBorder="1" applyProtection="1">
      <protection locked="0"/>
    </xf>
    <xf numFmtId="164" fontId="13" fillId="0" borderId="0" xfId="0" applyNumberFormat="1" applyFont="1" applyBorder="1" applyAlignment="1" applyProtection="1">
      <alignment horizontal="center"/>
      <protection locked="0"/>
    </xf>
    <xf numFmtId="0" fontId="12" fillId="0" borderId="0" xfId="0" applyFont="1" applyBorder="1" applyProtection="1">
      <protection locked="0"/>
    </xf>
    <xf numFmtId="0" fontId="7" fillId="3" borderId="0" xfId="0" applyFont="1" applyFill="1" applyBorder="1" applyProtection="1">
      <protection locked="0"/>
    </xf>
    <xf numFmtId="0" fontId="13" fillId="0" borderId="0" xfId="0" applyFont="1" applyBorder="1" applyAlignment="1" applyProtection="1">
      <alignment horizontal="center"/>
      <protection locked="0"/>
    </xf>
    <xf numFmtId="0" fontId="12" fillId="0" borderId="0" xfId="0" quotePrefix="1" applyNumberFormat="1" applyFont="1" applyBorder="1" applyProtection="1">
      <protection locked="0"/>
    </xf>
    <xf numFmtId="0" fontId="12" fillId="0" borderId="0" xfId="0" applyNumberFormat="1" applyFont="1" applyBorder="1" applyAlignment="1" applyProtection="1">
      <alignment horizontal="center"/>
      <protection locked="0"/>
    </xf>
    <xf numFmtId="1" fontId="12" fillId="0" borderId="0" xfId="0" applyNumberFormat="1" applyFont="1" applyBorder="1" applyAlignment="1" applyProtection="1">
      <alignment horizontal="center"/>
      <protection locked="0"/>
    </xf>
    <xf numFmtId="164" fontId="12" fillId="0" borderId="0" xfId="0" applyNumberFormat="1" applyFont="1" applyBorder="1" applyAlignment="1" applyProtection="1">
      <alignment horizontal="center"/>
      <protection locked="0"/>
    </xf>
    <xf numFmtId="2" fontId="2" fillId="3" borderId="0" xfId="0" applyNumberFormat="1" applyFont="1" applyFill="1" applyBorder="1" applyProtection="1">
      <protection locked="0"/>
    </xf>
    <xf numFmtId="0" fontId="0" fillId="0" borderId="0" xfId="0" applyBorder="1" applyProtection="1">
      <protection locked="0"/>
    </xf>
    <xf numFmtId="164" fontId="0" fillId="0" borderId="0" xfId="0" applyNumberFormat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12" fillId="0" borderId="0" xfId="0" applyNumberFormat="1" applyFont="1" applyBorder="1" applyAlignment="1" applyProtection="1">
      <alignment horizontal="center" wrapText="1"/>
      <protection locked="0"/>
    </xf>
    <xf numFmtId="0" fontId="1" fillId="0" borderId="0" xfId="0" applyFont="1" applyBorder="1" applyAlignment="1" applyProtection="1">
      <alignment horizontal="center"/>
      <protection locked="0"/>
    </xf>
    <xf numFmtId="164" fontId="1" fillId="0" borderId="0" xfId="0" applyNumberFormat="1" applyFont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center"/>
      <protection locked="0"/>
    </xf>
    <xf numFmtId="1" fontId="17" fillId="0" borderId="0" xfId="0" applyNumberFormat="1" applyFont="1" applyBorder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alignment horizontal="center" wrapText="1"/>
      <protection locked="0"/>
    </xf>
    <xf numFmtId="0" fontId="11" fillId="0" borderId="0" xfId="0" applyFont="1" applyFill="1" applyBorder="1" applyAlignment="1" applyProtection="1">
      <alignment wrapText="1"/>
      <protection locked="0"/>
    </xf>
    <xf numFmtId="0" fontId="11" fillId="0" borderId="0" xfId="0" applyNumberFormat="1" applyFont="1" applyFill="1" applyBorder="1" applyAlignment="1" applyProtection="1">
      <alignment horizontal="right" wrapText="1"/>
      <protection locked="0"/>
    </xf>
    <xf numFmtId="0" fontId="0" fillId="0" borderId="0" xfId="0" applyFill="1" applyBorder="1" applyProtection="1">
      <protection locked="0"/>
    </xf>
    <xf numFmtId="164" fontId="0" fillId="0" borderId="0" xfId="0" applyNumberFormat="1" applyFill="1" applyBorder="1" applyProtection="1">
      <protection locked="0"/>
    </xf>
    <xf numFmtId="14" fontId="11" fillId="0" borderId="0" xfId="0" applyNumberFormat="1" applyFont="1" applyFill="1" applyBorder="1" applyAlignment="1" applyProtection="1">
      <alignment horizontal="right" wrapText="1"/>
      <protection locked="0"/>
    </xf>
    <xf numFmtId="0" fontId="11" fillId="3" borderId="0" xfId="0" applyFont="1" applyFill="1" applyBorder="1" applyAlignment="1" applyProtection="1">
      <alignment wrapText="1"/>
      <protection locked="0"/>
    </xf>
    <xf numFmtId="0" fontId="23" fillId="0" borderId="0" xfId="0" applyFont="1" applyFill="1" applyBorder="1" applyAlignment="1" applyProtection="1">
      <alignment wrapText="1"/>
      <protection locked="0"/>
    </xf>
    <xf numFmtId="0" fontId="24" fillId="0" borderId="0" xfId="0" applyFont="1" applyFill="1" applyBorder="1" applyAlignment="1" applyProtection="1">
      <alignment wrapText="1"/>
      <protection locked="0"/>
    </xf>
    <xf numFmtId="14" fontId="11" fillId="0" borderId="0" xfId="0" applyNumberFormat="1" applyFont="1" applyFill="1" applyBorder="1" applyAlignment="1" applyProtection="1">
      <alignment horizontal="right"/>
      <protection locked="0"/>
    </xf>
    <xf numFmtId="0" fontId="11" fillId="0" borderId="0" xfId="0" applyFont="1" applyFill="1" applyBorder="1" applyAlignment="1" applyProtection="1">
      <alignment horizontal="left"/>
      <protection locked="0"/>
    </xf>
    <xf numFmtId="0" fontId="24" fillId="9" borderId="0" xfId="0" applyFont="1" applyFill="1" applyBorder="1" applyAlignment="1" applyProtection="1">
      <alignment wrapText="1"/>
      <protection locked="0"/>
    </xf>
    <xf numFmtId="14" fontId="25" fillId="0" borderId="0" xfId="0" applyNumberFormat="1" applyFont="1" applyFill="1" applyBorder="1" applyAlignment="1" applyProtection="1">
      <alignment horizontal="right" wrapText="1"/>
      <protection locked="0"/>
    </xf>
    <xf numFmtId="164" fontId="24" fillId="0" borderId="0" xfId="0" applyNumberFormat="1" applyFont="1" applyFill="1" applyBorder="1" applyProtection="1">
      <protection locked="0"/>
    </xf>
    <xf numFmtId="3" fontId="0" fillId="0" borderId="0" xfId="0" applyNumberFormat="1" applyBorder="1" applyProtection="1"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164" fontId="0" fillId="8" borderId="0" xfId="0" applyNumberFormat="1" applyFill="1" applyBorder="1" applyProtection="1">
      <protection locked="0"/>
    </xf>
    <xf numFmtId="6" fontId="0" fillId="0" borderId="0" xfId="0" applyNumberFormat="1" applyBorder="1" applyAlignment="1" applyProtection="1">
      <alignment horizontal="left"/>
      <protection locked="0"/>
    </xf>
    <xf numFmtId="0" fontId="24" fillId="8" borderId="0" xfId="0" applyFont="1" applyFill="1" applyBorder="1" applyAlignment="1" applyProtection="1">
      <alignment horizontal="center"/>
      <protection locked="0"/>
    </xf>
    <xf numFmtId="0" fontId="2" fillId="0" borderId="0" xfId="0" quotePrefix="1" applyFont="1" applyFill="1" applyBorder="1" applyAlignment="1" applyProtection="1">
      <alignment horizontal="center"/>
      <protection locked="0"/>
    </xf>
    <xf numFmtId="164" fontId="8" fillId="0" borderId="0" xfId="0" applyNumberFormat="1" applyFont="1" applyFill="1" applyBorder="1" applyProtection="1">
      <protection locked="0"/>
    </xf>
    <xf numFmtId="0" fontId="11" fillId="10" borderId="0" xfId="0" applyFont="1" applyFill="1" applyBorder="1" applyAlignment="1" applyProtection="1">
      <alignment wrapText="1"/>
      <protection locked="0"/>
    </xf>
    <xf numFmtId="0" fontId="24" fillId="8" borderId="0" xfId="0" applyFont="1" applyFill="1" applyBorder="1" applyAlignment="1" applyProtection="1">
      <alignment wrapText="1"/>
      <protection locked="0"/>
    </xf>
    <xf numFmtId="164" fontId="0" fillId="0" borderId="0" xfId="0" applyNumberFormat="1" applyBorder="1" applyAlignment="1" applyProtection="1">
      <alignment horizontal="center"/>
      <protection locked="0"/>
    </xf>
    <xf numFmtId="0" fontId="23" fillId="8" borderId="0" xfId="0" applyFont="1" applyFill="1" applyBorder="1" applyAlignment="1" applyProtection="1">
      <alignment wrapText="1"/>
      <protection locked="0"/>
    </xf>
    <xf numFmtId="0" fontId="11" fillId="8" borderId="0" xfId="0" applyFont="1" applyFill="1" applyBorder="1" applyAlignment="1" applyProtection="1">
      <alignment horizontal="center" wrapText="1"/>
      <protection locked="0"/>
    </xf>
    <xf numFmtId="0" fontId="24" fillId="3" borderId="0" xfId="0" applyFont="1" applyFill="1" applyBorder="1" applyAlignment="1" applyProtection="1">
      <alignment wrapText="1"/>
      <protection locked="0"/>
    </xf>
    <xf numFmtId="0" fontId="11" fillId="8" borderId="0" xfId="0" applyFont="1" applyFill="1" applyBorder="1" applyAlignment="1" applyProtection="1">
      <alignment wrapText="1"/>
      <protection locked="0"/>
    </xf>
    <xf numFmtId="0" fontId="8" fillId="8" borderId="0" xfId="0" applyFont="1" applyFill="1" applyBorder="1" applyAlignment="1" applyProtection="1">
      <alignment wrapText="1"/>
      <protection locked="0"/>
    </xf>
    <xf numFmtId="14" fontId="23" fillId="8" borderId="0" xfId="0" applyNumberFormat="1" applyFont="1" applyFill="1" applyBorder="1" applyAlignment="1" applyProtection="1">
      <alignment horizontal="right" wrapText="1"/>
      <protection locked="0"/>
    </xf>
    <xf numFmtId="0" fontId="24" fillId="0" borderId="0" xfId="0" applyFont="1" applyFill="1" applyBorder="1" applyProtection="1">
      <protection locked="0"/>
    </xf>
    <xf numFmtId="0" fontId="24" fillId="0" borderId="0" xfId="0" applyFont="1" applyBorder="1" applyAlignment="1" applyProtection="1">
      <alignment horizontal="center"/>
      <protection locked="0"/>
    </xf>
    <xf numFmtId="164" fontId="24" fillId="0" borderId="0" xfId="0" applyNumberFormat="1" applyFont="1" applyBorder="1" applyAlignment="1" applyProtection="1">
      <alignment horizontal="center"/>
      <protection locked="0"/>
    </xf>
    <xf numFmtId="3" fontId="24" fillId="0" borderId="0" xfId="0" applyNumberFormat="1" applyFont="1" applyBorder="1" applyAlignment="1" applyProtection="1">
      <alignment horizontal="center"/>
      <protection locked="0"/>
    </xf>
    <xf numFmtId="0" fontId="24" fillId="0" borderId="0" xfId="0" applyFont="1" applyFill="1" applyBorder="1" applyAlignment="1" applyProtection="1">
      <alignment horizontal="center"/>
      <protection locked="0"/>
    </xf>
    <xf numFmtId="3" fontId="8" fillId="0" borderId="0" xfId="0" applyNumberFormat="1" applyFont="1" applyBorder="1" applyAlignment="1" applyProtection="1">
      <alignment horizontal="center"/>
      <protection locked="0"/>
    </xf>
    <xf numFmtId="0" fontId="26" fillId="0" borderId="0" xfId="0" applyFont="1" applyFill="1" applyAlignment="1">
      <alignment horizontal="left"/>
    </xf>
    <xf numFmtId="0" fontId="29" fillId="0" borderId="0" xfId="0" applyFont="1" applyFill="1" applyAlignment="1">
      <alignment horizontal="center"/>
    </xf>
    <xf numFmtId="0" fontId="30" fillId="0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Fill="1" applyBorder="1" applyAlignment="1" applyProtection="1">
      <protection locked="0"/>
    </xf>
    <xf numFmtId="0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Border="1"/>
    <xf numFmtId="2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0" fontId="27" fillId="0" borderId="0" xfId="0" applyFont="1" applyFill="1"/>
    <xf numFmtId="0" fontId="6" fillId="0" borderId="0" xfId="0" applyFont="1" applyFill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6" fillId="0" borderId="0" xfId="0" applyFont="1" applyFill="1" applyAlignment="1">
      <alignment horizontal="left"/>
    </xf>
    <xf numFmtId="0" fontId="3" fillId="0" borderId="0" xfId="0" applyFont="1" applyFill="1" applyBorder="1" applyAlignment="1"/>
    <xf numFmtId="2" fontId="1" fillId="0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165" fontId="6" fillId="0" borderId="0" xfId="0" applyNumberFormat="1" applyFont="1" applyFill="1" applyAlignment="1">
      <alignment horizontal="left"/>
    </xf>
    <xf numFmtId="0" fontId="6" fillId="0" borderId="0" xfId="0" applyFont="1" applyFill="1" applyAlignment="1"/>
    <xf numFmtId="0" fontId="3" fillId="0" borderId="0" xfId="0" applyFont="1" applyAlignment="1"/>
    <xf numFmtId="0" fontId="32" fillId="0" borderId="0" xfId="0" applyFont="1" applyFill="1" applyAlignment="1">
      <alignment horizontal="center"/>
    </xf>
    <xf numFmtId="0" fontId="3" fillId="0" borderId="0" xfId="0" applyFont="1" applyBorder="1" applyAlignment="1">
      <alignment horizontal="center"/>
    </xf>
    <xf numFmtId="2" fontId="29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 applyProtection="1">
      <protection locked="0"/>
    </xf>
    <xf numFmtId="2" fontId="3" fillId="0" borderId="0" xfId="0" applyNumberFormat="1" applyFont="1" applyFill="1" applyBorder="1" applyAlignment="1" applyProtection="1">
      <protection locked="0"/>
    </xf>
    <xf numFmtId="2" fontId="3" fillId="0" borderId="0" xfId="0" applyNumberFormat="1" applyFont="1" applyFill="1"/>
    <xf numFmtId="2" fontId="33" fillId="0" borderId="0" xfId="0" applyNumberFormat="1" applyFont="1"/>
    <xf numFmtId="2" fontId="3" fillId="0" borderId="0" xfId="0" applyNumberFormat="1" applyFont="1" applyFill="1" applyBorder="1"/>
    <xf numFmtId="2" fontId="3" fillId="0" borderId="0" xfId="0" applyNumberFormat="1" applyFont="1" applyFill="1" applyAlignment="1">
      <alignment horizontal="center" wrapText="1"/>
    </xf>
    <xf numFmtId="2" fontId="3" fillId="0" borderId="0" xfId="0" applyNumberFormat="1" applyFont="1" applyFill="1" applyBorder="1" applyAlignment="1"/>
    <xf numFmtId="2" fontId="7" fillId="0" borderId="0" xfId="0" applyNumberFormat="1" applyFont="1" applyFill="1" applyBorder="1"/>
    <xf numFmtId="2" fontId="29" fillId="0" borderId="0" xfId="0" applyNumberFormat="1" applyFont="1" applyFill="1" applyBorder="1" applyAlignment="1">
      <alignment horizontal="center" wrapText="1"/>
    </xf>
    <xf numFmtId="0" fontId="31" fillId="0" borderId="0" xfId="0" applyFont="1" applyFill="1" applyAlignment="1">
      <alignment horizontal="center"/>
    </xf>
    <xf numFmtId="0" fontId="2" fillId="0" borderId="0" xfId="0" applyFont="1" applyBorder="1" applyAlignment="1"/>
    <xf numFmtId="0" fontId="13" fillId="0" borderId="0" xfId="0" applyFont="1" applyBorder="1"/>
    <xf numFmtId="2" fontId="12" fillId="0" borderId="0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34" fillId="0" borderId="0" xfId="0" applyFont="1" applyBorder="1" applyAlignment="1">
      <alignment horizontal="left"/>
    </xf>
    <xf numFmtId="0" fontId="35" fillId="0" borderId="0" xfId="0" applyFont="1" applyAlignment="1">
      <alignment horizontal="center"/>
    </xf>
    <xf numFmtId="0" fontId="34" fillId="0" borderId="0" xfId="0" applyFont="1" applyBorder="1" applyAlignment="1"/>
    <xf numFmtId="0" fontId="5" fillId="0" borderId="0" xfId="0" applyFont="1" applyBorder="1"/>
    <xf numFmtId="0" fontId="36" fillId="0" borderId="0" xfId="0" applyFont="1" applyBorder="1"/>
    <xf numFmtId="2" fontId="5" fillId="0" borderId="0" xfId="0" applyNumberFormat="1" applyFont="1" applyBorder="1" applyAlignment="1">
      <alignment horizontal="center"/>
    </xf>
    <xf numFmtId="0" fontId="35" fillId="0" borderId="0" xfId="0" applyFont="1" applyFill="1" applyAlignment="1">
      <alignment horizontal="center"/>
    </xf>
    <xf numFmtId="0" fontId="27" fillId="0" borderId="0" xfId="0" applyFont="1"/>
    <xf numFmtId="0" fontId="5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2" fontId="12" fillId="0" borderId="0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0" fontId="7" fillId="11" borderId="0" xfId="0" applyFont="1" applyFill="1" applyAlignment="1">
      <alignment horizontal="center"/>
    </xf>
    <xf numFmtId="0" fontId="7" fillId="11" borderId="0" xfId="0" applyFont="1" applyFill="1"/>
    <xf numFmtId="0" fontId="3" fillId="11" borderId="0" xfId="0" applyFont="1" applyFill="1" applyBorder="1"/>
    <xf numFmtId="2" fontId="3" fillId="11" borderId="0" xfId="0" applyNumberFormat="1" applyFont="1" applyFill="1" applyBorder="1" applyAlignment="1">
      <alignment horizontal="center"/>
    </xf>
    <xf numFmtId="0" fontId="3" fillId="11" borderId="0" xfId="0" applyFont="1" applyFill="1" applyBorder="1" applyAlignment="1">
      <alignment horizontal="center"/>
    </xf>
    <xf numFmtId="0" fontId="2" fillId="11" borderId="0" xfId="0" applyFont="1" applyFill="1" applyBorder="1" applyAlignment="1">
      <alignment horizontal="center"/>
    </xf>
    <xf numFmtId="0" fontId="4" fillId="11" borderId="0" xfId="0" applyFont="1" applyFill="1" applyAlignment="1">
      <alignment horizontal="center"/>
    </xf>
    <xf numFmtId="16" fontId="2" fillId="11" borderId="0" xfId="0" quotePrefix="1" applyNumberFormat="1" applyFont="1" applyFill="1" applyAlignment="1">
      <alignment horizontal="center"/>
    </xf>
    <xf numFmtId="0" fontId="7" fillId="11" borderId="0" xfId="0" applyFont="1" applyFill="1" applyAlignment="1">
      <alignment horizontal="left"/>
    </xf>
    <xf numFmtId="0" fontId="2" fillId="11" borderId="0" xfId="0" quotePrefix="1" applyFont="1" applyFill="1" applyAlignment="1">
      <alignment horizontal="center"/>
    </xf>
    <xf numFmtId="0" fontId="3" fillId="11" borderId="0" xfId="0" applyNumberFormat="1" applyFont="1" applyFill="1" applyBorder="1" applyAlignment="1">
      <alignment horizontal="center"/>
    </xf>
    <xf numFmtId="0" fontId="2" fillId="11" borderId="0" xfId="0" quotePrefix="1" applyFont="1" applyFill="1" applyBorder="1" applyAlignment="1">
      <alignment horizontal="center"/>
    </xf>
    <xf numFmtId="0" fontId="3" fillId="11" borderId="0" xfId="0" applyFont="1" applyFill="1" applyAlignment="1">
      <alignment horizontal="left"/>
    </xf>
    <xf numFmtId="0" fontId="3" fillId="11" borderId="0" xfId="0" applyFont="1" applyFill="1"/>
    <xf numFmtId="2" fontId="3" fillId="11" borderId="0" xfId="0" applyNumberFormat="1" applyFont="1" applyFill="1" applyBorder="1" applyAlignment="1" applyProtection="1">
      <alignment horizontal="center"/>
      <protection locked="0"/>
    </xf>
    <xf numFmtId="0" fontId="2" fillId="11" borderId="0" xfId="0" applyFont="1" applyFill="1"/>
    <xf numFmtId="0" fontId="27" fillId="11" borderId="0" xfId="0" applyFont="1" applyFill="1"/>
    <xf numFmtId="0" fontId="2" fillId="11" borderId="0" xfId="0" applyFont="1" applyFill="1" applyAlignment="1">
      <alignment horizontal="left"/>
    </xf>
    <xf numFmtId="0" fontId="7" fillId="11" borderId="0" xfId="0" applyFont="1" applyFill="1" applyAlignment="1">
      <alignment horizontal="center" vertical="center"/>
    </xf>
    <xf numFmtId="2" fontId="3" fillId="11" borderId="0" xfId="0" applyNumberFormat="1" applyFont="1" applyFill="1" applyBorder="1" applyAlignment="1">
      <alignment horizontal="left"/>
    </xf>
    <xf numFmtId="0" fontId="4" fillId="11" borderId="0" xfId="0" applyFont="1" applyFill="1" applyAlignment="1">
      <alignment horizontal="left"/>
    </xf>
    <xf numFmtId="0" fontId="27" fillId="11" borderId="0" xfId="0" applyFont="1" applyFill="1" applyBorder="1" applyAlignment="1">
      <alignment horizontal="center"/>
    </xf>
    <xf numFmtId="0" fontId="5" fillId="11" borderId="0" xfId="0" applyFont="1" applyFill="1" applyAlignment="1">
      <alignment horizontal="center"/>
    </xf>
    <xf numFmtId="0" fontId="33" fillId="11" borderId="0" xfId="0" applyFont="1" applyFill="1"/>
    <xf numFmtId="0" fontId="7" fillId="11" borderId="0" xfId="0" applyFont="1" applyFill="1" applyBorder="1" applyAlignment="1"/>
    <xf numFmtId="0" fontId="2" fillId="11" borderId="0" xfId="0" applyFont="1" applyFill="1" applyBorder="1" applyAlignment="1"/>
    <xf numFmtId="0" fontId="7" fillId="11" borderId="0" xfId="0" applyFont="1" applyFill="1" applyBorder="1" applyAlignment="1">
      <alignment horizontal="left"/>
    </xf>
    <xf numFmtId="0" fontId="3" fillId="11" borderId="0" xfId="0" applyFont="1" applyFill="1" applyAlignment="1">
      <alignment horizontal="center"/>
    </xf>
    <xf numFmtId="0" fontId="9" fillId="11" borderId="0" xfId="0" applyFont="1" applyFill="1" applyAlignment="1">
      <alignment horizontal="left"/>
    </xf>
    <xf numFmtId="0" fontId="3" fillId="11" borderId="0" xfId="0" applyNumberFormat="1" applyFont="1" applyFill="1" applyBorder="1"/>
    <xf numFmtId="0" fontId="3" fillId="11" borderId="0" xfId="0" quotePrefix="1" applyNumberFormat="1" applyFont="1" applyFill="1" applyBorder="1"/>
    <xf numFmtId="2" fontId="1" fillId="11" borderId="0" xfId="0" applyNumberFormat="1" applyFont="1" applyFill="1" applyAlignment="1">
      <alignment horizontal="center"/>
    </xf>
    <xf numFmtId="0" fontId="9" fillId="11" borderId="0" xfId="0" applyFont="1" applyFill="1"/>
    <xf numFmtId="0" fontId="2" fillId="11" borderId="0" xfId="0" applyFont="1" applyFill="1" applyAlignment="1"/>
    <xf numFmtId="0" fontId="1" fillId="11" borderId="0" xfId="0" applyFont="1" applyFill="1" applyAlignment="1">
      <alignment horizontal="center"/>
    </xf>
    <xf numFmtId="0" fontId="3" fillId="11" borderId="0" xfId="0" applyNumberFormat="1" applyFont="1" applyFill="1"/>
    <xf numFmtId="2" fontId="3" fillId="11" borderId="0" xfId="0" applyNumberFormat="1" applyFont="1" applyFill="1" applyAlignment="1">
      <alignment horizontal="center"/>
    </xf>
    <xf numFmtId="0" fontId="3" fillId="11" borderId="0" xfId="0" quotePrefix="1" applyNumberFormat="1" applyFont="1" applyFill="1"/>
    <xf numFmtId="0" fontId="2" fillId="11" borderId="0" xfId="0" applyFont="1" applyFill="1" applyAlignment="1">
      <alignment horizontal="center"/>
    </xf>
    <xf numFmtId="2" fontId="5" fillId="11" borderId="0" xfId="0" applyNumberFormat="1" applyFont="1" applyFill="1" applyAlignment="1">
      <alignment horizontal="center"/>
    </xf>
    <xf numFmtId="0" fontId="3" fillId="12" borderId="0" xfId="0" applyFont="1" applyFill="1" applyBorder="1"/>
    <xf numFmtId="0" fontId="2" fillId="12" borderId="0" xfId="0" applyFont="1" applyFill="1" applyBorder="1" applyAlignment="1"/>
    <xf numFmtId="0" fontId="13" fillId="12" borderId="0" xfId="0" applyFont="1" applyFill="1" applyBorder="1"/>
    <xf numFmtId="2" fontId="3" fillId="12" borderId="0" xfId="0" applyNumberFormat="1" applyFont="1" applyFill="1" applyBorder="1" applyAlignment="1">
      <alignment horizontal="center"/>
    </xf>
    <xf numFmtId="0" fontId="2" fillId="12" borderId="0" xfId="0" applyFont="1" applyFill="1"/>
    <xf numFmtId="0" fontId="3" fillId="12" borderId="0" xfId="0" applyFont="1" applyFill="1" applyAlignment="1">
      <alignment horizontal="left"/>
    </xf>
    <xf numFmtId="0" fontId="35" fillId="12" borderId="0" xfId="0" applyFont="1" applyFill="1" applyAlignment="1">
      <alignment horizontal="center"/>
    </xf>
    <xf numFmtId="0" fontId="34" fillId="0" borderId="0" xfId="0" applyFont="1"/>
    <xf numFmtId="0" fontId="13" fillId="0" borderId="0" xfId="0" applyFont="1" applyFill="1" applyBorder="1"/>
    <xf numFmtId="0" fontId="3" fillId="11" borderId="0" xfId="0" applyFont="1" applyFill="1" applyAlignment="1"/>
    <xf numFmtId="0" fontId="31" fillId="11" borderId="0" xfId="0" applyFont="1" applyFill="1" applyAlignment="1">
      <alignment horizontal="center"/>
    </xf>
    <xf numFmtId="2" fontId="3" fillId="0" borderId="0" xfId="0" applyNumberFormat="1" applyFont="1" applyFill="1" applyBorder="1" applyAlignment="1" applyProtection="1">
      <alignment horizontal="left"/>
      <protection locked="0"/>
    </xf>
    <xf numFmtId="2" fontId="29" fillId="0" borderId="0" xfId="0" applyNumberFormat="1" applyFont="1" applyFill="1" applyAlignment="1">
      <alignment horizontal="left"/>
    </xf>
    <xf numFmtId="2" fontId="29" fillId="0" borderId="0" xfId="0" applyNumberFormat="1" applyFont="1" applyAlignment="1">
      <alignment horizontal="left"/>
    </xf>
    <xf numFmtId="2" fontId="29" fillId="0" borderId="0" xfId="0" applyNumberFormat="1" applyFont="1" applyFill="1" applyBorder="1" applyAlignment="1">
      <alignment horizontal="left"/>
    </xf>
    <xf numFmtId="2" fontId="3" fillId="0" borderId="0" xfId="0" quotePrefix="1" applyNumberFormat="1" applyFont="1" applyAlignment="1">
      <alignment horizontal="left"/>
    </xf>
    <xf numFmtId="0" fontId="3" fillId="0" borderId="0" xfId="0" applyFont="1" applyFill="1" applyAlignment="1">
      <alignment horizontal="left" wrapText="1"/>
    </xf>
    <xf numFmtId="2" fontId="3" fillId="0" borderId="0" xfId="0" applyNumberFormat="1" applyFont="1" applyAlignment="1">
      <alignment horizontal="left"/>
    </xf>
    <xf numFmtId="2" fontId="3" fillId="0" borderId="0" xfId="0" applyNumberFormat="1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19" fillId="0" borderId="0" xfId="0" applyFont="1" applyAlignment="1">
      <alignment horizontal="left"/>
    </xf>
    <xf numFmtId="0" fontId="3" fillId="0" borderId="0" xfId="0" applyFont="1" applyFill="1" applyBorder="1" applyAlignment="1">
      <alignment horizontal="left"/>
    </xf>
    <xf numFmtId="2" fontId="3" fillId="0" borderId="0" xfId="0" quotePrefix="1" applyNumberFormat="1" applyFont="1" applyFill="1" applyAlignment="1">
      <alignment horizontal="left"/>
    </xf>
    <xf numFmtId="0" fontId="3" fillId="13" borderId="0" xfId="0" applyFont="1" applyFill="1" applyBorder="1" applyAlignment="1">
      <alignment horizontal="left"/>
    </xf>
    <xf numFmtId="2" fontId="3" fillId="13" borderId="0" xfId="0" applyNumberFormat="1" applyFont="1" applyFill="1" applyBorder="1" applyAlignment="1" applyProtection="1">
      <protection locked="0"/>
    </xf>
    <xf numFmtId="2" fontId="7" fillId="13" borderId="0" xfId="0" applyNumberFormat="1" applyFont="1" applyFill="1" applyBorder="1" applyAlignment="1">
      <alignment horizontal="left"/>
    </xf>
    <xf numFmtId="2" fontId="37" fillId="0" borderId="0" xfId="0" applyNumberFormat="1" applyFont="1" applyFill="1" applyAlignment="1">
      <alignment horizontal="center"/>
    </xf>
    <xf numFmtId="2" fontId="37" fillId="0" borderId="0" xfId="0" applyNumberFormat="1" applyFont="1" applyFill="1" applyBorder="1" applyAlignment="1" applyProtection="1">
      <alignment horizontal="center"/>
      <protection locked="0"/>
    </xf>
    <xf numFmtId="2" fontId="37" fillId="0" borderId="0" xfId="0" applyNumberFormat="1" applyFont="1" applyFill="1" applyBorder="1" applyAlignment="1">
      <alignment horizontal="center"/>
    </xf>
    <xf numFmtId="2" fontId="37" fillId="0" borderId="0" xfId="0" applyNumberFormat="1" applyFont="1" applyAlignment="1">
      <alignment horizontal="center"/>
    </xf>
    <xf numFmtId="2" fontId="37" fillId="0" borderId="0" xfId="0" applyNumberFormat="1" applyFont="1" applyFill="1" applyBorder="1" applyAlignment="1">
      <alignment horizontal="center" wrapText="1"/>
    </xf>
    <xf numFmtId="2" fontId="37" fillId="0" borderId="0" xfId="0" applyNumberFormat="1" applyFont="1" applyFill="1"/>
    <xf numFmtId="2" fontId="37" fillId="0" borderId="0" xfId="0" applyNumberFormat="1" applyFont="1" applyFill="1" applyBorder="1" applyAlignment="1" applyProtection="1">
      <protection locked="0"/>
    </xf>
    <xf numFmtId="2" fontId="35" fillId="0" borderId="0" xfId="0" applyNumberFormat="1" applyFont="1" applyAlignment="1">
      <alignment horizontal="center"/>
    </xf>
    <xf numFmtId="0" fontId="37" fillId="0" borderId="0" xfId="0" applyFont="1" applyFill="1" applyAlignment="1">
      <alignment horizontal="center"/>
    </xf>
    <xf numFmtId="0" fontId="37" fillId="0" borderId="0" xfId="0" applyFont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7" fillId="0" borderId="0" xfId="0" applyFont="1" applyBorder="1" applyAlignment="1">
      <alignment horizontal="center"/>
    </xf>
    <xf numFmtId="0" fontId="37" fillId="0" borderId="0" xfId="0" applyFont="1" applyAlignment="1">
      <alignment horizontal="left"/>
    </xf>
    <xf numFmtId="0" fontId="37" fillId="0" borderId="0" xfId="0" applyFont="1" applyFill="1" applyAlignment="1">
      <alignment horizontal="left"/>
    </xf>
    <xf numFmtId="0" fontId="37" fillId="13" borderId="0" xfId="0" applyFont="1" applyFill="1" applyBorder="1" applyAlignment="1">
      <alignment horizontal="left"/>
    </xf>
    <xf numFmtId="2" fontId="37" fillId="0" borderId="0" xfId="0" applyNumberFormat="1" applyFont="1" applyFill="1" applyAlignment="1">
      <alignment horizontal="left"/>
    </xf>
    <xf numFmtId="2" fontId="3" fillId="0" borderId="0" xfId="0" applyNumberFormat="1" applyFont="1" applyFill="1" applyBorder="1" applyAlignment="1">
      <alignment wrapText="1"/>
    </xf>
    <xf numFmtId="2" fontId="3" fillId="13" borderId="0" xfId="0" applyNumberFormat="1" applyFont="1" applyFill="1" applyAlignment="1">
      <alignment horizontal="center"/>
    </xf>
    <xf numFmtId="2" fontId="3" fillId="13" borderId="0" xfId="0" applyNumberFormat="1" applyFont="1" applyFill="1"/>
    <xf numFmtId="0" fontId="3" fillId="0" borderId="0" xfId="0" applyFont="1" applyFill="1" applyBorder="1" applyAlignment="1">
      <alignment wrapText="1"/>
    </xf>
    <xf numFmtId="2" fontId="3" fillId="0" borderId="0" xfId="0" quotePrefix="1" applyNumberFormat="1" applyFont="1" applyFill="1" applyAlignment="1">
      <alignment horizontal="center"/>
    </xf>
    <xf numFmtId="0" fontId="19" fillId="0" borderId="0" xfId="0" applyFont="1" applyAlignment="1"/>
    <xf numFmtId="0" fontId="33" fillId="0" borderId="0" xfId="0" applyFont="1" applyAlignment="1">
      <alignment horizontal="center"/>
    </xf>
    <xf numFmtId="2" fontId="3" fillId="0" borderId="0" xfId="0" applyNumberFormat="1" applyFont="1" applyBorder="1" applyAlignment="1">
      <alignment horizontal="left"/>
    </xf>
    <xf numFmtId="2" fontId="37" fillId="0" borderId="0" xfId="0" applyNumberFormat="1" applyFont="1" applyFill="1" applyBorder="1" applyAlignment="1" applyProtection="1">
      <alignment horizontal="left"/>
      <protection locked="0"/>
    </xf>
    <xf numFmtId="2" fontId="37" fillId="0" borderId="0" xfId="0" applyNumberFormat="1" applyFont="1" applyFill="1" applyBorder="1" applyAlignment="1">
      <alignment horizontal="left"/>
    </xf>
    <xf numFmtId="2" fontId="37" fillId="13" borderId="0" xfId="0" applyNumberFormat="1" applyFont="1" applyFill="1" applyBorder="1" applyAlignment="1" applyProtection="1">
      <alignment horizontal="center"/>
      <protection locked="0"/>
    </xf>
    <xf numFmtId="2" fontId="37" fillId="13" borderId="0" xfId="0" applyNumberFormat="1" applyFont="1" applyFill="1" applyAlignment="1">
      <alignment horizontal="center"/>
    </xf>
    <xf numFmtId="0" fontId="37" fillId="0" borderId="0" xfId="0" applyFont="1" applyFill="1"/>
    <xf numFmtId="2" fontId="37" fillId="0" borderId="0" xfId="0" applyNumberFormat="1" applyFont="1" applyFill="1" applyBorder="1" applyAlignment="1"/>
    <xf numFmtId="2" fontId="37" fillId="13" borderId="0" xfId="0" applyNumberFormat="1" applyFont="1" applyFill="1"/>
    <xf numFmtId="0" fontId="37" fillId="12" borderId="0" xfId="0" applyFont="1" applyFill="1" applyAlignment="1">
      <alignment horizontal="left"/>
    </xf>
    <xf numFmtId="0" fontId="37" fillId="0" borderId="0" xfId="0" applyFont="1"/>
    <xf numFmtId="2" fontId="37" fillId="0" borderId="0" xfId="0" quotePrefix="1" applyNumberFormat="1" applyFont="1" applyFill="1" applyAlignment="1">
      <alignment horizontal="center"/>
    </xf>
    <xf numFmtId="2" fontId="37" fillId="13" borderId="0" xfId="0" applyNumberFormat="1" applyFont="1" applyFill="1" applyAlignment="1">
      <alignment horizontal="left"/>
    </xf>
    <xf numFmtId="2" fontId="37" fillId="13" borderId="0" xfId="0" applyNumberFormat="1" applyFont="1" applyFill="1" applyBorder="1" applyAlignment="1" applyProtection="1">
      <alignment horizontal="left"/>
      <protection locked="0"/>
    </xf>
    <xf numFmtId="2" fontId="38" fillId="0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99FF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590550</xdr:colOff>
      <xdr:row>79</xdr:row>
      <xdr:rowOff>114300</xdr:rowOff>
    </xdr:from>
    <xdr:to>
      <xdr:col>14</xdr:col>
      <xdr:colOff>590550</xdr:colOff>
      <xdr:row>83</xdr:row>
      <xdr:rowOff>0</xdr:rowOff>
    </xdr:to>
    <xdr:sp macro="" textlink="">
      <xdr:nvSpPr>
        <xdr:cNvPr id="13585" name="Line 5"/>
        <xdr:cNvSpPr>
          <a:spLocks noChangeShapeType="1"/>
        </xdr:cNvSpPr>
      </xdr:nvSpPr>
      <xdr:spPr bwMode="auto">
        <a:xfrm flipV="1">
          <a:off x="13982700" y="22307550"/>
          <a:ext cx="0" cy="895350"/>
        </a:xfrm>
        <a:prstGeom prst="line">
          <a:avLst/>
        </a:prstGeom>
        <a:noFill/>
        <a:ln w="12700">
          <a:solidFill>
            <a:srgbClr val="0000FF"/>
          </a:solidFill>
          <a:round/>
          <a:headEnd/>
          <a:tailEnd type="stealth" w="lg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266"/>
  <sheetViews>
    <sheetView tabSelected="1" zoomScale="90" zoomScaleNormal="90" workbookViewId="0">
      <pane ySplit="3" topLeftCell="A4" activePane="bottomLeft" state="frozen"/>
      <selection pane="bottomLeft"/>
    </sheetView>
  </sheetViews>
  <sheetFormatPr defaultRowHeight="15.75"/>
  <cols>
    <col min="1" max="1" width="13.7109375" style="6" customWidth="1"/>
    <col min="2" max="2" width="32.140625" style="1" customWidth="1"/>
    <col min="3" max="3" width="19.140625" style="1" customWidth="1"/>
    <col min="4" max="4" width="11.140625" style="1" customWidth="1"/>
    <col min="5" max="5" width="8.42578125" style="1" customWidth="1"/>
    <col min="6" max="6" width="4.28515625" style="1" customWidth="1"/>
    <col min="7" max="7" width="23.42578125" style="272" customWidth="1"/>
    <col min="8" max="8" width="9.85546875" style="284" customWidth="1"/>
    <col min="9" max="9" width="23.140625" style="182" customWidth="1"/>
    <col min="10" max="10" width="9.85546875" style="290" customWidth="1"/>
    <col min="11" max="11" width="20.140625" style="18" customWidth="1"/>
    <col min="12" max="12" width="9.85546875" style="290" customWidth="1"/>
    <col min="13" max="13" width="5.7109375" style="30" customWidth="1"/>
    <col min="14" max="14" width="16" style="1" customWidth="1"/>
    <col min="15" max="16384" width="9.140625" style="1"/>
  </cols>
  <sheetData>
    <row r="1" spans="1:254" ht="20.25">
      <c r="A1" s="64"/>
      <c r="B1" s="199"/>
      <c r="C1" s="200"/>
      <c r="D1" s="201"/>
      <c r="E1" s="202"/>
      <c r="F1" s="230"/>
      <c r="G1" s="203" t="s">
        <v>1276</v>
      </c>
      <c r="H1" s="204"/>
      <c r="I1" s="204"/>
      <c r="J1" s="293"/>
      <c r="K1" s="6"/>
      <c r="L1" s="313"/>
      <c r="M1" s="1"/>
    </row>
    <row r="2" spans="1:254" ht="20.25">
      <c r="A2" s="64"/>
      <c r="B2" s="205"/>
      <c r="C2" s="200"/>
      <c r="D2" s="201"/>
      <c r="E2" s="202"/>
      <c r="F2" s="230"/>
      <c r="G2" s="166"/>
      <c r="H2" s="204"/>
      <c r="I2" s="204"/>
      <c r="J2" s="293"/>
      <c r="K2" s="6"/>
      <c r="L2" s="313"/>
      <c r="M2" s="1"/>
    </row>
    <row r="3" spans="1:254" s="210" customFormat="1" ht="20.25">
      <c r="A3" s="206"/>
      <c r="B3" s="205" t="s">
        <v>1269</v>
      </c>
      <c r="C3" s="207" t="s">
        <v>1270</v>
      </c>
      <c r="D3" s="208"/>
      <c r="E3" s="208"/>
      <c r="F3" s="231"/>
      <c r="G3" s="174" t="s">
        <v>1271</v>
      </c>
      <c r="H3" s="209" t="s">
        <v>1272</v>
      </c>
      <c r="I3" s="174" t="s">
        <v>1273</v>
      </c>
      <c r="J3" s="209" t="s">
        <v>1272</v>
      </c>
      <c r="K3" s="174" t="s">
        <v>1068</v>
      </c>
      <c r="L3" s="209" t="s">
        <v>1272</v>
      </c>
    </row>
    <row r="4" spans="1:254" s="5" customFormat="1" ht="15.75" customHeight="1">
      <c r="A4" s="211"/>
      <c r="B4" s="211"/>
      <c r="C4" s="212"/>
      <c r="D4" s="213"/>
      <c r="E4" s="214"/>
      <c r="F4" s="232"/>
      <c r="G4" s="8"/>
      <c r="H4" s="209"/>
      <c r="I4" s="209"/>
      <c r="J4" s="294"/>
      <c r="K4" s="8"/>
      <c r="L4" s="294"/>
    </row>
    <row r="5" spans="1:254" s="4" customFormat="1" ht="15.75" customHeight="1">
      <c r="A5" s="179" t="s">
        <v>53</v>
      </c>
      <c r="B5" s="179" t="s">
        <v>72</v>
      </c>
      <c r="C5" s="175"/>
      <c r="D5" s="175"/>
      <c r="E5" s="175"/>
      <c r="F5" s="231"/>
      <c r="G5" s="174"/>
      <c r="H5" s="281"/>
      <c r="I5" s="7"/>
      <c r="J5" s="289"/>
      <c r="K5" s="7"/>
      <c r="L5" s="289"/>
      <c r="M5" s="7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75"/>
      <c r="DD5" s="175"/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75"/>
      <c r="DY5" s="175"/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75"/>
      <c r="ET5" s="175"/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75"/>
      <c r="FO5" s="175"/>
      <c r="FP5" s="175"/>
      <c r="FQ5" s="175"/>
      <c r="FR5" s="175"/>
      <c r="FS5" s="175"/>
      <c r="FT5" s="175"/>
      <c r="FU5" s="175"/>
      <c r="FV5" s="175"/>
      <c r="FW5" s="175"/>
      <c r="FX5" s="175"/>
      <c r="FY5" s="175"/>
      <c r="FZ5" s="175"/>
      <c r="GA5" s="175"/>
      <c r="GB5" s="175"/>
      <c r="GC5" s="175"/>
      <c r="GD5" s="175"/>
      <c r="GE5" s="175"/>
      <c r="GF5" s="175"/>
      <c r="GG5" s="175"/>
      <c r="GH5" s="175"/>
      <c r="GI5" s="175"/>
      <c r="GJ5" s="175"/>
      <c r="GK5" s="175"/>
      <c r="GL5" s="175"/>
      <c r="GM5" s="175"/>
      <c r="GN5" s="175"/>
      <c r="GO5" s="175"/>
      <c r="GP5" s="175"/>
      <c r="GQ5" s="175"/>
      <c r="GR5" s="175"/>
      <c r="GS5" s="175"/>
      <c r="GT5" s="175"/>
      <c r="GU5" s="175"/>
      <c r="GV5" s="175"/>
      <c r="GW5" s="175"/>
      <c r="GX5" s="175"/>
      <c r="GY5" s="175"/>
      <c r="GZ5" s="175"/>
      <c r="HA5" s="175"/>
      <c r="HB5" s="175"/>
      <c r="HC5" s="175"/>
      <c r="HD5" s="175"/>
      <c r="HE5" s="175"/>
      <c r="HF5" s="175"/>
      <c r="HG5" s="175"/>
      <c r="HH5" s="175"/>
      <c r="HI5" s="175"/>
      <c r="HJ5" s="175"/>
      <c r="HK5" s="175"/>
      <c r="HL5" s="175"/>
      <c r="HM5" s="175"/>
      <c r="HN5" s="175"/>
      <c r="HO5" s="175"/>
      <c r="HP5" s="175"/>
      <c r="HQ5" s="175"/>
      <c r="HR5" s="175"/>
      <c r="HS5" s="175"/>
      <c r="HT5" s="175"/>
      <c r="HU5" s="175"/>
      <c r="HV5" s="175"/>
      <c r="HW5" s="175"/>
      <c r="HX5" s="175"/>
      <c r="HY5" s="175"/>
      <c r="HZ5" s="175"/>
      <c r="IA5" s="175"/>
      <c r="IB5" s="175"/>
      <c r="IC5" s="175"/>
      <c r="ID5" s="175"/>
      <c r="IE5" s="175"/>
      <c r="IF5" s="175"/>
      <c r="IG5" s="175"/>
      <c r="IH5" s="175"/>
      <c r="II5" s="175"/>
      <c r="IJ5" s="175"/>
      <c r="IK5" s="175"/>
      <c r="IL5" s="175"/>
      <c r="IM5" s="175"/>
      <c r="IN5" s="175"/>
      <c r="IO5" s="175"/>
      <c r="IP5" s="175"/>
      <c r="IQ5" s="175"/>
      <c r="IR5" s="175"/>
      <c r="IS5" s="175"/>
      <c r="IT5" s="175"/>
    </row>
    <row r="6" spans="1:254" s="4" customFormat="1" ht="15.75" customHeight="1">
      <c r="A6" s="215" t="s">
        <v>256</v>
      </c>
      <c r="B6" s="216" t="s">
        <v>257</v>
      </c>
      <c r="C6" s="217" t="s">
        <v>916</v>
      </c>
      <c r="D6" s="218">
        <v>29.35</v>
      </c>
      <c r="E6" s="219">
        <v>2008</v>
      </c>
      <c r="F6" s="219"/>
      <c r="G6" s="273" t="s">
        <v>404</v>
      </c>
      <c r="H6" s="281">
        <v>30.22</v>
      </c>
      <c r="I6" s="278"/>
      <c r="J6" s="295"/>
      <c r="K6" s="278"/>
      <c r="L6" s="295"/>
      <c r="M6" s="189"/>
    </row>
    <row r="7" spans="1:254" s="4" customFormat="1" ht="15.75" customHeight="1">
      <c r="A7" s="220" t="s">
        <v>156</v>
      </c>
      <c r="B7" s="221"/>
      <c r="C7" s="217" t="s">
        <v>552</v>
      </c>
      <c r="D7" s="218">
        <v>40.479999999999997</v>
      </c>
      <c r="E7" s="219">
        <v>2008</v>
      </c>
      <c r="F7" s="219"/>
      <c r="G7" s="273" t="s">
        <v>1013</v>
      </c>
      <c r="H7" s="281">
        <v>44.3</v>
      </c>
      <c r="I7" s="297" t="s">
        <v>1087</v>
      </c>
      <c r="J7" s="281">
        <v>50.11</v>
      </c>
      <c r="K7" s="297" t="s">
        <v>1018</v>
      </c>
      <c r="L7" s="281">
        <v>52.34</v>
      </c>
      <c r="M7" s="33"/>
    </row>
    <row r="8" spans="1:254" s="4" customFormat="1" ht="15.75" customHeight="1">
      <c r="A8" s="222" t="s">
        <v>157</v>
      </c>
      <c r="B8" s="223" t="s">
        <v>48</v>
      </c>
      <c r="C8" s="217" t="s">
        <v>59</v>
      </c>
      <c r="D8" s="218">
        <v>32.51</v>
      </c>
      <c r="E8" s="219">
        <v>2003</v>
      </c>
      <c r="F8" s="219"/>
      <c r="G8" s="273" t="s">
        <v>552</v>
      </c>
      <c r="H8" s="281">
        <v>35.71</v>
      </c>
      <c r="I8" s="297" t="s">
        <v>1012</v>
      </c>
      <c r="J8" s="282">
        <v>39.729999999999997</v>
      </c>
      <c r="K8" s="297" t="s">
        <v>1031</v>
      </c>
      <c r="L8" s="282">
        <v>41.51</v>
      </c>
      <c r="M8" s="189"/>
    </row>
    <row r="9" spans="1:254" s="4" customFormat="1" ht="15.75" customHeight="1">
      <c r="A9" s="224" t="s">
        <v>158</v>
      </c>
      <c r="B9" s="216"/>
      <c r="C9" s="217" t="s">
        <v>132</v>
      </c>
      <c r="D9" s="218">
        <v>30.29</v>
      </c>
      <c r="E9" s="225">
        <v>2006</v>
      </c>
      <c r="F9" s="225"/>
      <c r="G9" s="273" t="s">
        <v>544</v>
      </c>
      <c r="H9" s="281">
        <v>31.86</v>
      </c>
      <c r="I9" s="297" t="s">
        <v>183</v>
      </c>
      <c r="J9" s="282">
        <v>33.6</v>
      </c>
      <c r="K9" s="297" t="s">
        <v>1088</v>
      </c>
      <c r="L9" s="282">
        <v>36.380000000000003</v>
      </c>
      <c r="M9" s="189"/>
    </row>
    <row r="10" spans="1:254" s="4" customFormat="1" ht="15.75" customHeight="1">
      <c r="A10" s="226" t="s">
        <v>159</v>
      </c>
      <c r="B10" s="227"/>
      <c r="C10" s="228" t="s">
        <v>372</v>
      </c>
      <c r="D10" s="229">
        <v>30.1</v>
      </c>
      <c r="E10" s="225">
        <v>2009</v>
      </c>
      <c r="F10" s="225"/>
      <c r="G10" s="273" t="s">
        <v>1016</v>
      </c>
      <c r="H10" s="282">
        <v>32.44</v>
      </c>
      <c r="I10" s="297" t="s">
        <v>200</v>
      </c>
      <c r="J10" s="282">
        <v>34.479999999999997</v>
      </c>
      <c r="K10" s="297" t="s">
        <v>211</v>
      </c>
      <c r="L10" s="282">
        <v>36.049999999999997</v>
      </c>
      <c r="M10" s="189"/>
    </row>
    <row r="11" spans="1:254" s="175" customFormat="1" ht="15.75" customHeight="1">
      <c r="A11" s="220" t="s">
        <v>160</v>
      </c>
      <c r="B11" s="230"/>
      <c r="C11" s="217" t="s">
        <v>916</v>
      </c>
      <c r="D11" s="218">
        <v>29.35</v>
      </c>
      <c r="E11" s="219">
        <v>2008</v>
      </c>
      <c r="F11" s="219"/>
      <c r="G11" s="273" t="s">
        <v>404</v>
      </c>
      <c r="H11" s="281">
        <v>30.22</v>
      </c>
      <c r="I11" s="297" t="s">
        <v>240</v>
      </c>
      <c r="J11" s="281">
        <v>31.61</v>
      </c>
      <c r="K11" s="297" t="s">
        <v>374</v>
      </c>
      <c r="L11" s="281">
        <v>33.6</v>
      </c>
      <c r="M11" s="189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s="4" customFormat="1" ht="15.75" customHeight="1">
      <c r="A12" s="8"/>
      <c r="B12" s="8"/>
      <c r="C12" s="18"/>
      <c r="D12" s="18"/>
      <c r="E12" s="26"/>
      <c r="F12" s="220"/>
      <c r="G12" s="57"/>
      <c r="H12" s="281"/>
      <c r="I12" s="33"/>
      <c r="J12" s="281"/>
      <c r="K12" s="33"/>
      <c r="L12" s="281"/>
      <c r="M12" s="33"/>
    </row>
    <row r="13" spans="1:254" s="4" customFormat="1" ht="15.75" customHeight="1">
      <c r="A13" s="179" t="s">
        <v>70</v>
      </c>
      <c r="B13" s="179" t="s">
        <v>71</v>
      </c>
      <c r="C13" s="176"/>
      <c r="D13" s="176"/>
      <c r="E13" s="177"/>
      <c r="F13" s="236"/>
      <c r="G13" s="57"/>
      <c r="H13" s="281"/>
      <c r="I13" s="33"/>
      <c r="J13" s="281"/>
      <c r="K13" s="33"/>
      <c r="L13" s="281"/>
      <c r="M13" s="29"/>
      <c r="N13" s="175"/>
      <c r="O13" s="175"/>
      <c r="P13" s="175"/>
      <c r="Q13" s="175"/>
      <c r="R13" s="175"/>
      <c r="S13" s="175"/>
      <c r="T13" s="175"/>
      <c r="U13" s="175"/>
      <c r="V13" s="175"/>
      <c r="W13" s="175"/>
      <c r="X13" s="175"/>
      <c r="Y13" s="175"/>
      <c r="Z13" s="175"/>
      <c r="AA13" s="175"/>
      <c r="AB13" s="175"/>
      <c r="AC13" s="175"/>
      <c r="AD13" s="175"/>
      <c r="AE13" s="175"/>
      <c r="AF13" s="175"/>
      <c r="AG13" s="175"/>
      <c r="AH13" s="175"/>
      <c r="AI13" s="175"/>
      <c r="AJ13" s="175"/>
      <c r="AK13" s="175"/>
      <c r="AL13" s="175"/>
      <c r="AM13" s="175"/>
      <c r="AN13" s="175"/>
      <c r="AO13" s="175"/>
      <c r="AP13" s="175"/>
      <c r="AQ13" s="175"/>
      <c r="AR13" s="175"/>
      <c r="AS13" s="175"/>
      <c r="AT13" s="175"/>
      <c r="AU13" s="175"/>
      <c r="AV13" s="175"/>
      <c r="AW13" s="175"/>
      <c r="AX13" s="175"/>
      <c r="AY13" s="175"/>
      <c r="AZ13" s="175"/>
      <c r="BA13" s="175"/>
      <c r="BB13" s="175"/>
      <c r="BC13" s="175"/>
      <c r="BD13" s="175"/>
      <c r="BE13" s="175"/>
      <c r="BF13" s="175"/>
      <c r="BG13" s="175"/>
      <c r="BH13" s="175"/>
      <c r="BI13" s="175"/>
      <c r="BJ13" s="175"/>
      <c r="BK13" s="175"/>
      <c r="BL13" s="175"/>
      <c r="BM13" s="175"/>
      <c r="BN13" s="175"/>
      <c r="BO13" s="175"/>
      <c r="BP13" s="175"/>
      <c r="BQ13" s="175"/>
      <c r="BR13" s="175"/>
      <c r="BS13" s="175"/>
      <c r="BT13" s="175"/>
      <c r="BU13" s="175"/>
      <c r="BV13" s="175"/>
      <c r="BW13" s="175"/>
      <c r="BX13" s="175"/>
      <c r="BY13" s="175"/>
      <c r="BZ13" s="175"/>
      <c r="CA13" s="175"/>
      <c r="CB13" s="175"/>
      <c r="CC13" s="175"/>
      <c r="CD13" s="175"/>
      <c r="CE13" s="175"/>
      <c r="CF13" s="175"/>
      <c r="CG13" s="175"/>
      <c r="CH13" s="175"/>
      <c r="CI13" s="175"/>
      <c r="CJ13" s="175"/>
      <c r="CK13" s="175"/>
      <c r="CL13" s="175"/>
      <c r="CM13" s="175"/>
      <c r="CN13" s="175"/>
      <c r="CO13" s="175"/>
      <c r="CP13" s="175"/>
      <c r="CQ13" s="175"/>
      <c r="CR13" s="175"/>
      <c r="CS13" s="175"/>
      <c r="CT13" s="175"/>
      <c r="CU13" s="175"/>
      <c r="CV13" s="175"/>
      <c r="CW13" s="175"/>
      <c r="CX13" s="175"/>
      <c r="CY13" s="175"/>
      <c r="CZ13" s="175"/>
      <c r="DA13" s="175"/>
      <c r="DB13" s="175"/>
      <c r="DC13" s="175"/>
      <c r="DD13" s="175"/>
      <c r="DE13" s="175"/>
      <c r="DF13" s="175"/>
      <c r="DG13" s="175"/>
      <c r="DH13" s="175"/>
      <c r="DI13" s="175"/>
      <c r="DJ13" s="175"/>
      <c r="DK13" s="175"/>
      <c r="DL13" s="175"/>
      <c r="DM13" s="175"/>
      <c r="DN13" s="175"/>
      <c r="DO13" s="175"/>
      <c r="DP13" s="175"/>
      <c r="DQ13" s="175"/>
      <c r="DR13" s="175"/>
      <c r="DS13" s="175"/>
      <c r="DT13" s="175"/>
      <c r="DU13" s="175"/>
      <c r="DV13" s="175"/>
      <c r="DW13" s="175"/>
      <c r="DX13" s="175"/>
      <c r="DY13" s="175"/>
      <c r="DZ13" s="175"/>
      <c r="EA13" s="175"/>
      <c r="EB13" s="175"/>
      <c r="EC13" s="175"/>
      <c r="ED13" s="175"/>
      <c r="EE13" s="175"/>
      <c r="EF13" s="175"/>
      <c r="EG13" s="175"/>
      <c r="EH13" s="175"/>
      <c r="EI13" s="175"/>
      <c r="EJ13" s="175"/>
      <c r="EK13" s="175"/>
      <c r="EL13" s="175"/>
      <c r="EM13" s="175"/>
      <c r="EN13" s="175"/>
      <c r="EO13" s="175"/>
      <c r="EP13" s="175"/>
      <c r="EQ13" s="175"/>
      <c r="ER13" s="175"/>
      <c r="ES13" s="175"/>
      <c r="ET13" s="175"/>
      <c r="EU13" s="175"/>
      <c r="EV13" s="175"/>
      <c r="EW13" s="175"/>
      <c r="EX13" s="175"/>
      <c r="EY13" s="175"/>
      <c r="EZ13" s="175"/>
      <c r="FA13" s="175"/>
      <c r="FB13" s="175"/>
      <c r="FC13" s="175"/>
      <c r="FD13" s="175"/>
      <c r="FE13" s="175"/>
      <c r="FF13" s="175"/>
      <c r="FG13" s="175"/>
      <c r="FH13" s="175"/>
      <c r="FI13" s="175"/>
      <c r="FJ13" s="175"/>
      <c r="FK13" s="175"/>
      <c r="FL13" s="175"/>
      <c r="FM13" s="175"/>
      <c r="FN13" s="175"/>
      <c r="FO13" s="175"/>
      <c r="FP13" s="175"/>
      <c r="FQ13" s="175"/>
      <c r="FR13" s="175"/>
      <c r="FS13" s="175"/>
      <c r="FT13" s="175"/>
      <c r="FU13" s="175"/>
      <c r="FV13" s="175"/>
      <c r="FW13" s="175"/>
      <c r="FX13" s="175"/>
      <c r="FY13" s="175"/>
      <c r="FZ13" s="175"/>
      <c r="GA13" s="175"/>
      <c r="GB13" s="175"/>
      <c r="GC13" s="175"/>
      <c r="GD13" s="175"/>
      <c r="GE13" s="175"/>
      <c r="GF13" s="175"/>
      <c r="GG13" s="175"/>
      <c r="GH13" s="175"/>
      <c r="GI13" s="175"/>
      <c r="GJ13" s="175"/>
      <c r="GK13" s="175"/>
      <c r="GL13" s="175"/>
      <c r="GM13" s="175"/>
      <c r="GN13" s="175"/>
      <c r="GO13" s="175"/>
      <c r="GP13" s="175"/>
      <c r="GQ13" s="175"/>
      <c r="GR13" s="175"/>
      <c r="GS13" s="175"/>
      <c r="GT13" s="175"/>
      <c r="GU13" s="175"/>
      <c r="GV13" s="175"/>
      <c r="GW13" s="175"/>
      <c r="GX13" s="175"/>
      <c r="GY13" s="175"/>
      <c r="GZ13" s="175"/>
      <c r="HA13" s="175"/>
      <c r="HB13" s="175"/>
      <c r="HC13" s="175"/>
      <c r="HD13" s="175"/>
      <c r="HE13" s="175"/>
      <c r="HF13" s="175"/>
      <c r="HG13" s="175"/>
      <c r="HH13" s="175"/>
      <c r="HI13" s="175"/>
      <c r="HJ13" s="175"/>
      <c r="HK13" s="175"/>
      <c r="HL13" s="175"/>
      <c r="HM13" s="175"/>
      <c r="HN13" s="175"/>
      <c r="HO13" s="175"/>
      <c r="HP13" s="175"/>
      <c r="HQ13" s="175"/>
      <c r="HR13" s="175"/>
      <c r="HS13" s="175"/>
      <c r="HT13" s="175"/>
      <c r="HU13" s="175"/>
      <c r="HV13" s="175"/>
      <c r="HW13" s="175"/>
      <c r="HX13" s="175"/>
      <c r="HY13" s="175"/>
      <c r="HZ13" s="175"/>
      <c r="IA13" s="175"/>
      <c r="IB13" s="175"/>
      <c r="IC13" s="175"/>
      <c r="ID13" s="175"/>
      <c r="IE13" s="175"/>
      <c r="IF13" s="175"/>
      <c r="IG13" s="175"/>
      <c r="IH13" s="175"/>
      <c r="II13" s="175"/>
      <c r="IJ13" s="175"/>
      <c r="IK13" s="175"/>
      <c r="IL13" s="175"/>
      <c r="IM13" s="175"/>
      <c r="IN13" s="175"/>
      <c r="IO13" s="175"/>
      <c r="IP13" s="175"/>
      <c r="IQ13" s="175"/>
      <c r="IR13" s="175"/>
      <c r="IS13" s="175"/>
      <c r="IT13" s="175"/>
    </row>
    <row r="14" spans="1:254" s="4" customFormat="1" ht="15.75" customHeight="1">
      <c r="A14" s="233" t="s">
        <v>256</v>
      </c>
      <c r="B14" s="216" t="s">
        <v>258</v>
      </c>
      <c r="C14" s="217" t="s">
        <v>238</v>
      </c>
      <c r="D14" s="218">
        <v>25.31</v>
      </c>
      <c r="E14" s="225">
        <v>2007</v>
      </c>
      <c r="F14" s="225"/>
      <c r="G14" s="173" t="s">
        <v>238</v>
      </c>
      <c r="H14" s="282">
        <v>26.19</v>
      </c>
      <c r="I14" s="279"/>
      <c r="J14" s="307"/>
      <c r="K14" s="279"/>
      <c r="L14" s="307"/>
      <c r="M14" s="189"/>
    </row>
    <row r="15" spans="1:254" s="4" customFormat="1" ht="15.75" customHeight="1">
      <c r="A15" s="220" t="s">
        <v>156</v>
      </c>
      <c r="B15" s="221"/>
      <c r="C15" s="234" t="s">
        <v>910</v>
      </c>
      <c r="D15" s="218">
        <v>34.78</v>
      </c>
      <c r="E15" s="225">
        <v>2008</v>
      </c>
      <c r="F15" s="225"/>
      <c r="G15" s="273" t="s">
        <v>1010</v>
      </c>
      <c r="H15" s="281" t="s">
        <v>934</v>
      </c>
      <c r="I15" s="33"/>
      <c r="J15" s="281"/>
      <c r="K15" s="33"/>
      <c r="L15" s="281"/>
      <c r="M15" s="29"/>
    </row>
    <row r="16" spans="1:254" s="4" customFormat="1" ht="15.75" customHeight="1">
      <c r="A16" s="222" t="s">
        <v>157</v>
      </c>
      <c r="B16" s="223" t="s">
        <v>47</v>
      </c>
      <c r="C16" s="217" t="s">
        <v>917</v>
      </c>
      <c r="D16" s="218">
        <v>30.96</v>
      </c>
      <c r="E16" s="219">
        <v>1994</v>
      </c>
      <c r="F16" s="219"/>
      <c r="G16" s="273" t="s">
        <v>168</v>
      </c>
      <c r="H16" s="281">
        <v>36.07</v>
      </c>
      <c r="I16" s="297" t="s">
        <v>382</v>
      </c>
      <c r="J16" s="282">
        <v>37.04</v>
      </c>
      <c r="K16" s="297" t="s">
        <v>171</v>
      </c>
      <c r="L16" s="282">
        <v>40.880000000000003</v>
      </c>
      <c r="M16" s="189"/>
    </row>
    <row r="17" spans="1:254" s="4" customFormat="1" ht="15.75" customHeight="1">
      <c r="A17" s="224" t="s">
        <v>158</v>
      </c>
      <c r="B17" s="216"/>
      <c r="C17" s="217" t="s">
        <v>365</v>
      </c>
      <c r="D17" s="218">
        <v>28.92</v>
      </c>
      <c r="E17" s="225">
        <v>2006</v>
      </c>
      <c r="F17" s="225"/>
      <c r="G17" s="273" t="s">
        <v>1090</v>
      </c>
      <c r="H17" s="281">
        <v>29.48</v>
      </c>
      <c r="I17" s="297" t="s">
        <v>186</v>
      </c>
      <c r="J17" s="283">
        <v>30.43</v>
      </c>
      <c r="K17" s="297" t="s">
        <v>375</v>
      </c>
      <c r="L17" s="283">
        <v>31.93</v>
      </c>
      <c r="M17" s="189"/>
    </row>
    <row r="18" spans="1:254" s="4" customFormat="1" ht="15.75" customHeight="1">
      <c r="A18" s="226" t="s">
        <v>159</v>
      </c>
      <c r="B18" s="235"/>
      <c r="C18" s="217" t="s">
        <v>365</v>
      </c>
      <c r="D18" s="218">
        <v>26.6</v>
      </c>
      <c r="E18" s="225">
        <v>2008</v>
      </c>
      <c r="F18" s="225"/>
      <c r="G18" s="273" t="s">
        <v>208</v>
      </c>
      <c r="H18" s="281">
        <v>29.33</v>
      </c>
      <c r="I18" s="297" t="s">
        <v>912</v>
      </c>
      <c r="J18" s="282">
        <v>31.29</v>
      </c>
      <c r="K18" s="192"/>
      <c r="L18" s="282"/>
      <c r="M18" s="189"/>
    </row>
    <row r="19" spans="1:254" s="175" customFormat="1" ht="15.75" customHeight="1">
      <c r="A19" s="220" t="s">
        <v>160</v>
      </c>
      <c r="B19" s="227"/>
      <c r="C19" s="217" t="s">
        <v>238</v>
      </c>
      <c r="D19" s="218">
        <v>25.31</v>
      </c>
      <c r="E19" s="225">
        <v>2007</v>
      </c>
      <c r="F19" s="225"/>
      <c r="G19" s="173" t="s">
        <v>238</v>
      </c>
      <c r="H19" s="282">
        <v>26.19</v>
      </c>
      <c r="I19" s="297" t="s">
        <v>1038</v>
      </c>
      <c r="J19" s="282">
        <v>29.48</v>
      </c>
      <c r="K19" s="297" t="s">
        <v>1058</v>
      </c>
      <c r="L19" s="282">
        <v>30.28</v>
      </c>
      <c r="M19" s="189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s="4" customFormat="1" ht="15.75" customHeight="1">
      <c r="A20" s="13"/>
      <c r="B20" s="93"/>
      <c r="C20" s="34"/>
      <c r="D20" s="34"/>
      <c r="E20" s="34"/>
      <c r="F20" s="216"/>
      <c r="G20" s="266"/>
      <c r="H20" s="282"/>
      <c r="I20" s="33"/>
      <c r="J20" s="281"/>
      <c r="K20" s="33"/>
      <c r="L20" s="281"/>
      <c r="M20" s="189"/>
      <c r="N20" s="62"/>
    </row>
    <row r="21" spans="1:254" s="4" customFormat="1" ht="15.75" customHeight="1">
      <c r="A21" s="179" t="s">
        <v>54</v>
      </c>
      <c r="B21" s="179" t="s">
        <v>73</v>
      </c>
      <c r="C21" s="176"/>
      <c r="D21" s="176"/>
      <c r="E21" s="7"/>
      <c r="F21" s="237"/>
      <c r="G21" s="57"/>
      <c r="H21" s="281"/>
      <c r="I21" s="33"/>
      <c r="J21" s="281"/>
      <c r="K21" s="33"/>
      <c r="L21" s="281"/>
      <c r="M21" s="33"/>
      <c r="N21" s="175"/>
      <c r="O21" s="175"/>
      <c r="P21" s="175"/>
      <c r="Q21" s="175"/>
      <c r="R21" s="175"/>
      <c r="S21" s="175"/>
      <c r="T21" s="175"/>
      <c r="U21" s="175"/>
      <c r="V21" s="175"/>
      <c r="W21" s="175"/>
      <c r="X21" s="175"/>
      <c r="Y21" s="175"/>
      <c r="Z21" s="175"/>
      <c r="AA21" s="175"/>
      <c r="AB21" s="175"/>
      <c r="AC21" s="175"/>
      <c r="AD21" s="175"/>
      <c r="AE21" s="175"/>
      <c r="AF21" s="175"/>
      <c r="AG21" s="175"/>
      <c r="AH21" s="175"/>
      <c r="AI21" s="175"/>
      <c r="AJ21" s="175"/>
      <c r="AK21" s="175"/>
      <c r="AL21" s="175"/>
      <c r="AM21" s="175"/>
      <c r="AN21" s="175"/>
      <c r="AO21" s="175"/>
      <c r="AP21" s="175"/>
      <c r="AQ21" s="175"/>
      <c r="AR21" s="175"/>
      <c r="AS21" s="175"/>
      <c r="AT21" s="175"/>
      <c r="AU21" s="175"/>
      <c r="AV21" s="175"/>
      <c r="AW21" s="175"/>
      <c r="AX21" s="175"/>
      <c r="AY21" s="175"/>
      <c r="AZ21" s="175"/>
      <c r="BA21" s="175"/>
      <c r="BB21" s="175"/>
      <c r="BC21" s="175"/>
      <c r="BD21" s="175"/>
      <c r="BE21" s="175"/>
      <c r="BF21" s="175"/>
      <c r="BG21" s="175"/>
      <c r="BH21" s="175"/>
      <c r="BI21" s="175"/>
      <c r="BJ21" s="175"/>
      <c r="BK21" s="175"/>
      <c r="BL21" s="175"/>
      <c r="BM21" s="175"/>
      <c r="BN21" s="175"/>
      <c r="BO21" s="175"/>
      <c r="BP21" s="175"/>
      <c r="BQ21" s="175"/>
      <c r="BR21" s="175"/>
      <c r="BS21" s="175"/>
      <c r="BT21" s="175"/>
      <c r="BU21" s="175"/>
      <c r="BV21" s="175"/>
      <c r="BW21" s="175"/>
      <c r="BX21" s="175"/>
      <c r="BY21" s="175"/>
      <c r="BZ21" s="175"/>
      <c r="CA21" s="175"/>
      <c r="CB21" s="175"/>
      <c r="CC21" s="175"/>
      <c r="CD21" s="175"/>
      <c r="CE21" s="175"/>
      <c r="CF21" s="175"/>
      <c r="CG21" s="175"/>
      <c r="CH21" s="175"/>
      <c r="CI21" s="175"/>
      <c r="CJ21" s="175"/>
      <c r="CK21" s="175"/>
      <c r="CL21" s="175"/>
      <c r="CM21" s="175"/>
      <c r="CN21" s="175"/>
      <c r="CO21" s="175"/>
      <c r="CP21" s="175"/>
      <c r="CQ21" s="175"/>
      <c r="CR21" s="175"/>
      <c r="CS21" s="175"/>
      <c r="CT21" s="175"/>
      <c r="CU21" s="175"/>
      <c r="CV21" s="175"/>
      <c r="CW21" s="175"/>
      <c r="CX21" s="175"/>
      <c r="CY21" s="175"/>
      <c r="CZ21" s="175"/>
      <c r="DA21" s="175"/>
      <c r="DB21" s="175"/>
      <c r="DC21" s="175"/>
      <c r="DD21" s="175"/>
      <c r="DE21" s="175"/>
      <c r="DF21" s="175"/>
      <c r="DG21" s="175"/>
      <c r="DH21" s="175"/>
      <c r="DI21" s="175"/>
      <c r="DJ21" s="175"/>
      <c r="DK21" s="175"/>
      <c r="DL21" s="175"/>
      <c r="DM21" s="175"/>
      <c r="DN21" s="175"/>
      <c r="DO21" s="175"/>
      <c r="DP21" s="175"/>
      <c r="DQ21" s="175"/>
      <c r="DR21" s="175"/>
      <c r="DS21" s="175"/>
      <c r="DT21" s="175"/>
      <c r="DU21" s="175"/>
      <c r="DV21" s="175"/>
      <c r="DW21" s="175"/>
      <c r="DX21" s="175"/>
      <c r="DY21" s="175"/>
      <c r="DZ21" s="175"/>
      <c r="EA21" s="175"/>
      <c r="EB21" s="175"/>
      <c r="EC21" s="175"/>
      <c r="ED21" s="175"/>
      <c r="EE21" s="175"/>
      <c r="EF21" s="175"/>
      <c r="EG21" s="175"/>
      <c r="EH21" s="175"/>
      <c r="EI21" s="175"/>
      <c r="EJ21" s="175"/>
      <c r="EK21" s="175"/>
      <c r="EL21" s="175"/>
      <c r="EM21" s="175"/>
      <c r="EN21" s="175"/>
      <c r="EO21" s="175"/>
      <c r="EP21" s="175"/>
      <c r="EQ21" s="175"/>
      <c r="ER21" s="175"/>
      <c r="ES21" s="175"/>
      <c r="ET21" s="175"/>
      <c r="EU21" s="175"/>
      <c r="EV21" s="175"/>
      <c r="EW21" s="175"/>
      <c r="EX21" s="175"/>
      <c r="EY21" s="175"/>
      <c r="EZ21" s="175"/>
      <c r="FA21" s="175"/>
      <c r="FB21" s="175"/>
      <c r="FC21" s="175"/>
      <c r="FD21" s="175"/>
      <c r="FE21" s="175"/>
      <c r="FF21" s="175"/>
      <c r="FG21" s="175"/>
      <c r="FH21" s="175"/>
      <c r="FI21" s="175"/>
      <c r="FJ21" s="175"/>
      <c r="FK21" s="175"/>
      <c r="FL21" s="175"/>
      <c r="FM21" s="175"/>
      <c r="FN21" s="175"/>
      <c r="FO21" s="175"/>
      <c r="FP21" s="175"/>
      <c r="FQ21" s="175"/>
      <c r="FR21" s="175"/>
      <c r="FS21" s="175"/>
      <c r="FT21" s="175"/>
      <c r="FU21" s="175"/>
      <c r="FV21" s="175"/>
      <c r="FW21" s="175"/>
      <c r="FX21" s="175"/>
      <c r="FY21" s="175"/>
      <c r="FZ21" s="175"/>
      <c r="GA21" s="175"/>
      <c r="GB21" s="175"/>
      <c r="GC21" s="175"/>
      <c r="GD21" s="175"/>
      <c r="GE21" s="175"/>
      <c r="GF21" s="175"/>
      <c r="GG21" s="175"/>
      <c r="GH21" s="175"/>
      <c r="GI21" s="175"/>
      <c r="GJ21" s="175"/>
      <c r="GK21" s="175"/>
      <c r="GL21" s="175"/>
      <c r="GM21" s="175"/>
      <c r="GN21" s="175"/>
      <c r="GO21" s="175"/>
      <c r="GP21" s="175"/>
      <c r="GQ21" s="175"/>
      <c r="GR21" s="175"/>
      <c r="GS21" s="175"/>
      <c r="GT21" s="175"/>
      <c r="GU21" s="175"/>
      <c r="GV21" s="175"/>
      <c r="GW21" s="175"/>
      <c r="GX21" s="175"/>
      <c r="GY21" s="175"/>
      <c r="GZ21" s="175"/>
      <c r="HA21" s="175"/>
      <c r="HB21" s="175"/>
      <c r="HC21" s="175"/>
      <c r="HD21" s="175"/>
      <c r="HE21" s="175"/>
      <c r="HF21" s="175"/>
      <c r="HG21" s="175"/>
      <c r="HH21" s="175"/>
      <c r="HI21" s="175"/>
      <c r="HJ21" s="175"/>
      <c r="HK21" s="175"/>
      <c r="HL21" s="175"/>
      <c r="HM21" s="175"/>
      <c r="HN21" s="175"/>
      <c r="HO21" s="175"/>
      <c r="HP21" s="175"/>
      <c r="HQ21" s="175"/>
      <c r="HR21" s="175"/>
      <c r="HS21" s="175"/>
      <c r="HT21" s="175"/>
      <c r="HU21" s="175"/>
      <c r="HV21" s="175"/>
      <c r="HW21" s="175"/>
      <c r="HX21" s="175"/>
      <c r="HY21" s="175"/>
      <c r="HZ21" s="175"/>
      <c r="IA21" s="175"/>
      <c r="IB21" s="175"/>
      <c r="IC21" s="175"/>
      <c r="ID21" s="175"/>
      <c r="IE21" s="175"/>
      <c r="IF21" s="175"/>
      <c r="IG21" s="175"/>
      <c r="IH21" s="175"/>
      <c r="II21" s="175"/>
      <c r="IJ21" s="175"/>
      <c r="IK21" s="175"/>
      <c r="IL21" s="175"/>
      <c r="IM21" s="175"/>
      <c r="IN21" s="175"/>
      <c r="IO21" s="175"/>
      <c r="IP21" s="175"/>
      <c r="IQ21" s="175"/>
      <c r="IR21" s="175"/>
      <c r="IS21" s="175"/>
      <c r="IT21" s="175"/>
    </row>
    <row r="22" spans="1:254" s="175" customFormat="1" ht="15.75" customHeight="1">
      <c r="A22" s="220" t="s">
        <v>156</v>
      </c>
      <c r="B22" s="223" t="s">
        <v>14</v>
      </c>
      <c r="C22" s="217" t="s">
        <v>918</v>
      </c>
      <c r="D22" s="218">
        <v>22.2</v>
      </c>
      <c r="E22" s="219">
        <v>1997</v>
      </c>
      <c r="F22" s="219"/>
      <c r="G22" s="273" t="s">
        <v>1013</v>
      </c>
      <c r="H22" s="282">
        <v>29.09</v>
      </c>
      <c r="I22" s="297" t="s">
        <v>1087</v>
      </c>
      <c r="J22" s="282">
        <v>31.52</v>
      </c>
      <c r="K22" s="297" t="s">
        <v>1102</v>
      </c>
      <c r="L22" s="282">
        <v>31.95</v>
      </c>
      <c r="M22" s="189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>
      <c r="A23" s="8"/>
      <c r="B23" s="8"/>
      <c r="C23" s="17"/>
      <c r="D23" s="17"/>
      <c r="E23" s="26"/>
      <c r="F23" s="220"/>
      <c r="G23" s="57"/>
      <c r="H23" s="281"/>
      <c r="I23" s="33"/>
      <c r="J23" s="281"/>
      <c r="K23" s="33"/>
      <c r="L23" s="281"/>
      <c r="M23" s="29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s="4" customFormat="1" ht="15.75" customHeight="1">
      <c r="A24" s="179" t="s">
        <v>55</v>
      </c>
      <c r="B24" s="179" t="s">
        <v>74</v>
      </c>
      <c r="C24" s="176"/>
      <c r="D24" s="176"/>
      <c r="E24" s="7"/>
      <c r="F24" s="237"/>
      <c r="G24" s="57"/>
      <c r="H24" s="281"/>
      <c r="I24" s="33"/>
      <c r="J24" s="281"/>
      <c r="K24" s="33"/>
      <c r="L24" s="281"/>
      <c r="M24" s="33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5"/>
      <c r="AH24" s="175"/>
      <c r="AI24" s="175"/>
      <c r="AJ24" s="175"/>
      <c r="AK24" s="175"/>
      <c r="AL24" s="175"/>
      <c r="AM24" s="175"/>
      <c r="AN24" s="175"/>
      <c r="AO24" s="175"/>
      <c r="AP24" s="175"/>
      <c r="AQ24" s="175"/>
      <c r="AR24" s="175"/>
      <c r="AS24" s="175"/>
      <c r="AT24" s="175"/>
      <c r="AU24" s="175"/>
      <c r="AV24" s="175"/>
      <c r="AW24" s="175"/>
      <c r="AX24" s="175"/>
      <c r="AY24" s="175"/>
      <c r="AZ24" s="175"/>
      <c r="BA24" s="175"/>
      <c r="BB24" s="175"/>
      <c r="BC24" s="175"/>
      <c r="BD24" s="175"/>
      <c r="BE24" s="175"/>
      <c r="BF24" s="175"/>
      <c r="BG24" s="175"/>
      <c r="BH24" s="175"/>
      <c r="BI24" s="175"/>
      <c r="BJ24" s="175"/>
      <c r="BK24" s="175"/>
      <c r="BL24" s="175"/>
      <c r="BM24" s="175"/>
      <c r="BN24" s="175"/>
      <c r="BO24" s="175"/>
      <c r="BP24" s="175"/>
      <c r="BQ24" s="175"/>
      <c r="BR24" s="175"/>
      <c r="BS24" s="175"/>
      <c r="BT24" s="175"/>
      <c r="BU24" s="175"/>
      <c r="BV24" s="175"/>
      <c r="BW24" s="175"/>
      <c r="BX24" s="175"/>
      <c r="BY24" s="175"/>
      <c r="BZ24" s="175"/>
      <c r="CA24" s="175"/>
      <c r="CB24" s="175"/>
      <c r="CC24" s="175"/>
      <c r="CD24" s="175"/>
      <c r="CE24" s="175"/>
      <c r="CF24" s="175"/>
      <c r="CG24" s="175"/>
      <c r="CH24" s="175"/>
      <c r="CI24" s="175"/>
      <c r="CJ24" s="175"/>
      <c r="CK24" s="175"/>
      <c r="CL24" s="175"/>
      <c r="CM24" s="175"/>
      <c r="CN24" s="175"/>
      <c r="CO24" s="175"/>
      <c r="CP24" s="175"/>
      <c r="CQ24" s="175"/>
      <c r="CR24" s="175"/>
      <c r="CS24" s="175"/>
      <c r="CT24" s="175"/>
      <c r="CU24" s="175"/>
      <c r="CV24" s="175"/>
      <c r="CW24" s="175"/>
      <c r="CX24" s="175"/>
      <c r="CY24" s="175"/>
      <c r="CZ24" s="175"/>
      <c r="DA24" s="175"/>
      <c r="DB24" s="175"/>
      <c r="DC24" s="175"/>
      <c r="DD24" s="175"/>
      <c r="DE24" s="175"/>
      <c r="DF24" s="175"/>
      <c r="DG24" s="175"/>
      <c r="DH24" s="175"/>
      <c r="DI24" s="175"/>
      <c r="DJ24" s="175"/>
      <c r="DK24" s="175"/>
      <c r="DL24" s="175"/>
      <c r="DM24" s="175"/>
      <c r="DN24" s="175"/>
      <c r="DO24" s="175"/>
      <c r="DP24" s="175"/>
      <c r="DQ24" s="175"/>
      <c r="DR24" s="175"/>
      <c r="DS24" s="175"/>
      <c r="DT24" s="175"/>
      <c r="DU24" s="175"/>
      <c r="DV24" s="175"/>
      <c r="DW24" s="175"/>
      <c r="DX24" s="175"/>
      <c r="DY24" s="175"/>
      <c r="DZ24" s="175"/>
      <c r="EA24" s="175"/>
      <c r="EB24" s="175"/>
      <c r="EC24" s="175"/>
      <c r="ED24" s="175"/>
      <c r="EE24" s="175"/>
      <c r="EF24" s="175"/>
      <c r="EG24" s="175"/>
      <c r="EH24" s="175"/>
      <c r="EI24" s="175"/>
      <c r="EJ24" s="175"/>
      <c r="EK24" s="175"/>
      <c r="EL24" s="175"/>
      <c r="EM24" s="175"/>
      <c r="EN24" s="175"/>
      <c r="EO24" s="175"/>
      <c r="EP24" s="175"/>
      <c r="EQ24" s="175"/>
      <c r="ER24" s="175"/>
      <c r="ES24" s="175"/>
      <c r="ET24" s="175"/>
      <c r="EU24" s="175"/>
      <c r="EV24" s="175"/>
      <c r="EW24" s="175"/>
      <c r="EX24" s="175"/>
      <c r="EY24" s="175"/>
      <c r="EZ24" s="175"/>
      <c r="FA24" s="175"/>
      <c r="FB24" s="175"/>
      <c r="FC24" s="175"/>
      <c r="FD24" s="175"/>
      <c r="FE24" s="175"/>
      <c r="FF24" s="175"/>
      <c r="FG24" s="175"/>
      <c r="FH24" s="175"/>
      <c r="FI24" s="175"/>
      <c r="FJ24" s="175"/>
      <c r="FK24" s="175"/>
      <c r="FL24" s="175"/>
      <c r="FM24" s="175"/>
      <c r="FN24" s="175"/>
      <c r="FO24" s="175"/>
      <c r="FP24" s="175"/>
      <c r="FQ24" s="175"/>
      <c r="FR24" s="175"/>
      <c r="FS24" s="175"/>
      <c r="FT24" s="175"/>
      <c r="FU24" s="175"/>
      <c r="FV24" s="175"/>
      <c r="FW24" s="175"/>
      <c r="FX24" s="175"/>
      <c r="FY24" s="175"/>
      <c r="FZ24" s="175"/>
      <c r="GA24" s="175"/>
      <c r="GB24" s="175"/>
      <c r="GC24" s="175"/>
      <c r="GD24" s="175"/>
      <c r="GE24" s="175"/>
      <c r="GF24" s="175"/>
      <c r="GG24" s="175"/>
      <c r="GH24" s="175"/>
      <c r="GI24" s="175"/>
      <c r="GJ24" s="175"/>
      <c r="GK24" s="175"/>
      <c r="GL24" s="175"/>
      <c r="GM24" s="175"/>
      <c r="GN24" s="175"/>
      <c r="GO24" s="175"/>
      <c r="GP24" s="175"/>
      <c r="GQ24" s="175"/>
      <c r="GR24" s="175"/>
      <c r="GS24" s="175"/>
      <c r="GT24" s="175"/>
      <c r="GU24" s="175"/>
      <c r="GV24" s="175"/>
      <c r="GW24" s="175"/>
      <c r="GX24" s="175"/>
      <c r="GY24" s="175"/>
      <c r="GZ24" s="175"/>
      <c r="HA24" s="175"/>
      <c r="HB24" s="175"/>
      <c r="HC24" s="175"/>
      <c r="HD24" s="175"/>
      <c r="HE24" s="175"/>
      <c r="HF24" s="175"/>
      <c r="HG24" s="175"/>
      <c r="HH24" s="175"/>
      <c r="HI24" s="175"/>
      <c r="HJ24" s="175"/>
      <c r="HK24" s="175"/>
      <c r="HL24" s="175"/>
      <c r="HM24" s="175"/>
      <c r="HN24" s="175"/>
      <c r="HO24" s="175"/>
      <c r="HP24" s="175"/>
      <c r="HQ24" s="175"/>
      <c r="HR24" s="175"/>
      <c r="HS24" s="175"/>
      <c r="HT24" s="175"/>
      <c r="HU24" s="175"/>
      <c r="HV24" s="175"/>
      <c r="HW24" s="175"/>
      <c r="HX24" s="175"/>
      <c r="HY24" s="175"/>
      <c r="HZ24" s="175"/>
      <c r="IA24" s="175"/>
      <c r="IB24" s="175"/>
      <c r="IC24" s="175"/>
      <c r="ID24" s="175"/>
      <c r="IE24" s="175"/>
      <c r="IF24" s="175"/>
      <c r="IG24" s="175"/>
      <c r="IH24" s="175"/>
      <c r="II24" s="175"/>
      <c r="IJ24" s="175"/>
      <c r="IK24" s="175"/>
      <c r="IL24" s="175"/>
      <c r="IM24" s="175"/>
      <c r="IN24" s="175"/>
      <c r="IO24" s="175"/>
      <c r="IP24" s="175"/>
      <c r="IQ24" s="175"/>
      <c r="IR24" s="175"/>
      <c r="IS24" s="175"/>
      <c r="IT24" s="175"/>
    </row>
    <row r="25" spans="1:254" s="175" customFormat="1" ht="15.75" customHeight="1">
      <c r="A25" s="220" t="s">
        <v>156</v>
      </c>
      <c r="B25" s="223" t="s">
        <v>13</v>
      </c>
      <c r="C25" s="217" t="s">
        <v>917</v>
      </c>
      <c r="D25" s="218">
        <v>20.22</v>
      </c>
      <c r="E25" s="219">
        <v>1992</v>
      </c>
      <c r="F25" s="219"/>
      <c r="G25" s="272" t="s">
        <v>1098</v>
      </c>
      <c r="H25" s="282" t="s">
        <v>1143</v>
      </c>
      <c r="I25" s="192"/>
      <c r="J25" s="282"/>
      <c r="K25" s="190"/>
      <c r="L25" s="282"/>
      <c r="M25" s="189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</row>
    <row r="26" spans="1:254">
      <c r="A26" s="8"/>
      <c r="B26" s="8"/>
      <c r="C26" s="17"/>
      <c r="D26" s="17"/>
      <c r="E26" s="26"/>
      <c r="F26" s="220"/>
      <c r="G26" s="57"/>
      <c r="H26" s="281"/>
      <c r="I26" s="33"/>
      <c r="J26" s="281"/>
      <c r="K26" s="33"/>
      <c r="L26" s="281"/>
      <c r="M26" s="29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ht="18.75">
      <c r="A27" s="174" t="s">
        <v>57</v>
      </c>
      <c r="B27" s="174" t="s">
        <v>75</v>
      </c>
      <c r="C27" s="176"/>
      <c r="D27" s="176"/>
      <c r="E27" s="7"/>
      <c r="F27" s="237"/>
      <c r="G27" s="57"/>
      <c r="H27" s="281"/>
      <c r="I27" s="33"/>
      <c r="J27" s="281"/>
      <c r="K27" s="33"/>
      <c r="L27" s="281"/>
      <c r="M27" s="33"/>
      <c r="N27" s="175"/>
      <c r="O27" s="175"/>
      <c r="P27" s="175"/>
      <c r="Q27" s="175"/>
      <c r="R27" s="175"/>
      <c r="S27" s="175"/>
      <c r="T27" s="175"/>
      <c r="U27" s="175"/>
      <c r="V27" s="175"/>
      <c r="W27" s="175"/>
      <c r="X27" s="175"/>
      <c r="Y27" s="175"/>
      <c r="Z27" s="175"/>
      <c r="AA27" s="175"/>
      <c r="AB27" s="175"/>
      <c r="AC27" s="175"/>
      <c r="AD27" s="175"/>
      <c r="AE27" s="175"/>
      <c r="AF27" s="175"/>
      <c r="AG27" s="175"/>
      <c r="AH27" s="175"/>
      <c r="AI27" s="175"/>
      <c r="AJ27" s="175"/>
      <c r="AK27" s="175"/>
      <c r="AL27" s="175"/>
      <c r="AM27" s="175"/>
      <c r="AN27" s="175"/>
      <c r="AO27" s="175"/>
      <c r="AP27" s="175"/>
      <c r="AQ27" s="175"/>
      <c r="AR27" s="175"/>
      <c r="AS27" s="175"/>
      <c r="AT27" s="175"/>
      <c r="AU27" s="175"/>
      <c r="AV27" s="175"/>
      <c r="AW27" s="175"/>
      <c r="AX27" s="175"/>
      <c r="AY27" s="175"/>
      <c r="AZ27" s="175"/>
      <c r="BA27" s="175"/>
      <c r="BB27" s="175"/>
      <c r="BC27" s="175"/>
      <c r="BD27" s="175"/>
      <c r="BE27" s="175"/>
      <c r="BF27" s="175"/>
      <c r="BG27" s="175"/>
      <c r="BH27" s="175"/>
      <c r="BI27" s="175"/>
      <c r="BJ27" s="175"/>
      <c r="BK27" s="175"/>
      <c r="BL27" s="175"/>
      <c r="BM27" s="175"/>
      <c r="BN27" s="175"/>
      <c r="BO27" s="175"/>
      <c r="BP27" s="175"/>
      <c r="BQ27" s="175"/>
      <c r="BR27" s="175"/>
      <c r="BS27" s="175"/>
      <c r="BT27" s="175"/>
      <c r="BU27" s="175"/>
      <c r="BV27" s="175"/>
      <c r="BW27" s="175"/>
      <c r="BX27" s="175"/>
      <c r="BY27" s="175"/>
      <c r="BZ27" s="175"/>
      <c r="CA27" s="175"/>
      <c r="CB27" s="175"/>
      <c r="CC27" s="175"/>
      <c r="CD27" s="175"/>
      <c r="CE27" s="175"/>
      <c r="CF27" s="175"/>
      <c r="CG27" s="175"/>
      <c r="CH27" s="175"/>
      <c r="CI27" s="175"/>
      <c r="CJ27" s="175"/>
      <c r="CK27" s="175"/>
      <c r="CL27" s="175"/>
      <c r="CM27" s="175"/>
      <c r="CN27" s="175"/>
      <c r="CO27" s="175"/>
      <c r="CP27" s="175"/>
      <c r="CQ27" s="175"/>
      <c r="CR27" s="175"/>
      <c r="CS27" s="175"/>
      <c r="CT27" s="175"/>
      <c r="CU27" s="175"/>
      <c r="CV27" s="175"/>
      <c r="CW27" s="175"/>
      <c r="CX27" s="175"/>
      <c r="CY27" s="175"/>
      <c r="CZ27" s="175"/>
      <c r="DA27" s="175"/>
      <c r="DB27" s="175"/>
      <c r="DC27" s="175"/>
      <c r="DD27" s="175"/>
      <c r="DE27" s="175"/>
      <c r="DF27" s="175"/>
      <c r="DG27" s="175"/>
      <c r="DH27" s="175"/>
      <c r="DI27" s="175"/>
      <c r="DJ27" s="175"/>
      <c r="DK27" s="175"/>
      <c r="DL27" s="175"/>
      <c r="DM27" s="175"/>
      <c r="DN27" s="175"/>
      <c r="DO27" s="175"/>
      <c r="DP27" s="175"/>
      <c r="DQ27" s="175"/>
      <c r="DR27" s="175"/>
      <c r="DS27" s="175"/>
      <c r="DT27" s="175"/>
      <c r="DU27" s="175"/>
      <c r="DV27" s="175"/>
      <c r="DW27" s="175"/>
      <c r="DX27" s="175"/>
      <c r="DY27" s="175"/>
      <c r="DZ27" s="175"/>
      <c r="EA27" s="175"/>
      <c r="EB27" s="175"/>
      <c r="EC27" s="175"/>
      <c r="ED27" s="175"/>
      <c r="EE27" s="175"/>
      <c r="EF27" s="175"/>
      <c r="EG27" s="175"/>
      <c r="EH27" s="175"/>
      <c r="EI27" s="175"/>
      <c r="EJ27" s="175"/>
      <c r="EK27" s="175"/>
      <c r="EL27" s="175"/>
      <c r="EM27" s="175"/>
      <c r="EN27" s="175"/>
      <c r="EO27" s="175"/>
      <c r="EP27" s="175"/>
      <c r="EQ27" s="175"/>
      <c r="ER27" s="175"/>
      <c r="ES27" s="175"/>
      <c r="ET27" s="175"/>
      <c r="EU27" s="175"/>
      <c r="EV27" s="175"/>
      <c r="EW27" s="175"/>
      <c r="EX27" s="175"/>
      <c r="EY27" s="175"/>
      <c r="EZ27" s="175"/>
      <c r="FA27" s="175"/>
      <c r="FB27" s="175"/>
      <c r="FC27" s="175"/>
      <c r="FD27" s="175"/>
      <c r="FE27" s="175"/>
      <c r="FF27" s="175"/>
      <c r="FG27" s="175"/>
      <c r="FH27" s="175"/>
      <c r="FI27" s="175"/>
      <c r="FJ27" s="175"/>
      <c r="FK27" s="175"/>
      <c r="FL27" s="175"/>
      <c r="FM27" s="175"/>
      <c r="FN27" s="175"/>
      <c r="FO27" s="175"/>
      <c r="FP27" s="175"/>
      <c r="FQ27" s="175"/>
      <c r="FR27" s="175"/>
      <c r="FS27" s="175"/>
      <c r="FT27" s="175"/>
      <c r="FU27" s="175"/>
      <c r="FV27" s="175"/>
      <c r="FW27" s="175"/>
      <c r="FX27" s="175"/>
      <c r="FY27" s="175"/>
      <c r="FZ27" s="175"/>
      <c r="GA27" s="175"/>
      <c r="GB27" s="175"/>
      <c r="GC27" s="175"/>
      <c r="GD27" s="175"/>
      <c r="GE27" s="175"/>
      <c r="GF27" s="175"/>
      <c r="GG27" s="175"/>
      <c r="GH27" s="175"/>
      <c r="GI27" s="175"/>
      <c r="GJ27" s="175"/>
      <c r="GK27" s="175"/>
      <c r="GL27" s="175"/>
      <c r="GM27" s="175"/>
      <c r="GN27" s="175"/>
      <c r="GO27" s="175"/>
      <c r="GP27" s="175"/>
      <c r="GQ27" s="175"/>
      <c r="GR27" s="175"/>
      <c r="GS27" s="175"/>
      <c r="GT27" s="175"/>
      <c r="GU27" s="175"/>
      <c r="GV27" s="175"/>
      <c r="GW27" s="175"/>
      <c r="GX27" s="175"/>
      <c r="GY27" s="175"/>
      <c r="GZ27" s="175"/>
      <c r="HA27" s="175"/>
      <c r="HB27" s="175"/>
      <c r="HC27" s="175"/>
      <c r="HD27" s="175"/>
      <c r="HE27" s="175"/>
      <c r="HF27" s="175"/>
      <c r="HG27" s="175"/>
      <c r="HH27" s="175"/>
      <c r="HI27" s="175"/>
      <c r="HJ27" s="175"/>
      <c r="HK27" s="175"/>
      <c r="HL27" s="175"/>
      <c r="HM27" s="175"/>
      <c r="HN27" s="175"/>
      <c r="HO27" s="175"/>
      <c r="HP27" s="175"/>
      <c r="HQ27" s="175"/>
      <c r="HR27" s="175"/>
      <c r="HS27" s="175"/>
      <c r="HT27" s="175"/>
      <c r="HU27" s="175"/>
      <c r="HV27" s="175"/>
      <c r="HW27" s="175"/>
      <c r="HX27" s="175"/>
      <c r="HY27" s="175"/>
      <c r="HZ27" s="175"/>
      <c r="IA27" s="175"/>
      <c r="IB27" s="175"/>
      <c r="IC27" s="175"/>
      <c r="ID27" s="175"/>
      <c r="IE27" s="175"/>
      <c r="IF27" s="175"/>
      <c r="IG27" s="175"/>
      <c r="IH27" s="175"/>
      <c r="II27" s="175"/>
      <c r="IJ27" s="175"/>
      <c r="IK27" s="175"/>
      <c r="IL27" s="175"/>
      <c r="IM27" s="175"/>
      <c r="IN27" s="175"/>
      <c r="IO27" s="175"/>
      <c r="IP27" s="175"/>
      <c r="IQ27" s="175"/>
      <c r="IR27" s="175"/>
      <c r="IS27" s="175"/>
      <c r="IT27" s="175"/>
    </row>
    <row r="28" spans="1:254">
      <c r="A28" s="215" t="s">
        <v>256</v>
      </c>
      <c r="B28" s="216" t="s">
        <v>259</v>
      </c>
      <c r="C28" s="217" t="s">
        <v>306</v>
      </c>
      <c r="D28" s="218" t="s">
        <v>923</v>
      </c>
      <c r="E28" s="219">
        <v>2008</v>
      </c>
      <c r="F28" s="219"/>
      <c r="G28" s="273" t="s">
        <v>404</v>
      </c>
      <c r="H28" s="283" t="s">
        <v>1152</v>
      </c>
      <c r="I28" s="298"/>
      <c r="J28" s="308"/>
      <c r="K28" s="279"/>
      <c r="L28" s="307"/>
      <c r="M28" s="189"/>
    </row>
    <row r="29" spans="1:254" s="4" customFormat="1">
      <c r="A29" s="222" t="s">
        <v>157</v>
      </c>
      <c r="B29" s="223"/>
      <c r="C29" s="238" t="s">
        <v>552</v>
      </c>
      <c r="D29" s="218" t="s">
        <v>1144</v>
      </c>
      <c r="E29" s="225">
        <v>2010</v>
      </c>
      <c r="F29" s="225"/>
      <c r="G29" s="273" t="s">
        <v>552</v>
      </c>
      <c r="H29" s="188" t="s">
        <v>1144</v>
      </c>
      <c r="I29" s="297" t="s">
        <v>1012</v>
      </c>
      <c r="J29" s="281" t="s">
        <v>1145</v>
      </c>
      <c r="K29" s="297" t="s">
        <v>1031</v>
      </c>
      <c r="L29" s="281" t="s">
        <v>1146</v>
      </c>
      <c r="M29" s="33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</row>
    <row r="30" spans="1:254" s="4" customFormat="1" ht="15.75" customHeight="1">
      <c r="A30" s="224" t="s">
        <v>158</v>
      </c>
      <c r="B30" s="223" t="s">
        <v>305</v>
      </c>
      <c r="C30" s="217" t="s">
        <v>921</v>
      </c>
      <c r="D30" s="218" t="s">
        <v>922</v>
      </c>
      <c r="E30" s="219">
        <v>1997</v>
      </c>
      <c r="F30" s="219"/>
      <c r="G30" s="273" t="s">
        <v>544</v>
      </c>
      <c r="H30" s="283" t="s">
        <v>1147</v>
      </c>
      <c r="I30" s="297" t="s">
        <v>183</v>
      </c>
      <c r="J30" s="281" t="s">
        <v>1148</v>
      </c>
      <c r="K30" s="297" t="s">
        <v>1088</v>
      </c>
      <c r="L30" s="282" t="s">
        <v>1149</v>
      </c>
      <c r="M30" s="189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</row>
    <row r="31" spans="1:254" s="4" customFormat="1" ht="15.75" customHeight="1">
      <c r="A31" s="226" t="s">
        <v>159</v>
      </c>
      <c r="B31" s="223" t="s">
        <v>23</v>
      </c>
      <c r="C31" s="217" t="s">
        <v>919</v>
      </c>
      <c r="D31" s="218" t="s">
        <v>920</v>
      </c>
      <c r="E31" s="219">
        <v>1981</v>
      </c>
      <c r="F31" s="219"/>
      <c r="G31" s="273" t="s">
        <v>1016</v>
      </c>
      <c r="H31" s="281" t="s">
        <v>1150</v>
      </c>
      <c r="I31" s="297" t="s">
        <v>200</v>
      </c>
      <c r="J31" s="282" t="s">
        <v>1151</v>
      </c>
      <c r="K31" s="297" t="s">
        <v>211</v>
      </c>
      <c r="L31" s="282" t="s">
        <v>1184</v>
      </c>
      <c r="M31" s="189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</row>
    <row r="32" spans="1:254" s="4" customFormat="1" ht="15.75" customHeight="1">
      <c r="A32" s="220" t="s">
        <v>160</v>
      </c>
      <c r="B32" s="223" t="s">
        <v>142</v>
      </c>
      <c r="C32" s="217" t="s">
        <v>306</v>
      </c>
      <c r="D32" s="218" t="s">
        <v>923</v>
      </c>
      <c r="E32" s="219">
        <v>2008</v>
      </c>
      <c r="F32" s="219"/>
      <c r="G32" s="273" t="s">
        <v>404</v>
      </c>
      <c r="H32" s="283" t="s">
        <v>1152</v>
      </c>
      <c r="I32" s="297" t="s">
        <v>240</v>
      </c>
      <c r="J32" s="283" t="s">
        <v>1153</v>
      </c>
      <c r="K32" s="297" t="s">
        <v>374</v>
      </c>
      <c r="L32" s="281" t="s">
        <v>1154</v>
      </c>
      <c r="M32" s="168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</row>
    <row r="33" spans="1:254">
      <c r="A33" s="18"/>
      <c r="B33" s="4"/>
      <c r="C33" s="4"/>
      <c r="D33" s="4"/>
      <c r="E33" s="32"/>
      <c r="F33" s="222"/>
      <c r="G33" s="57"/>
      <c r="H33" s="281"/>
      <c r="I33" s="33"/>
      <c r="J33" s="281"/>
      <c r="K33" s="33"/>
      <c r="L33" s="281"/>
      <c r="M33" s="33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ht="18.75">
      <c r="A34" s="179" t="s">
        <v>58</v>
      </c>
      <c r="B34" s="179" t="s">
        <v>76</v>
      </c>
      <c r="C34" s="3"/>
      <c r="D34" s="3"/>
      <c r="E34" s="18"/>
      <c r="F34" s="242"/>
      <c r="G34" s="57"/>
      <c r="H34" s="281"/>
      <c r="I34" s="33"/>
      <c r="J34" s="281"/>
      <c r="K34" s="33"/>
      <c r="L34" s="281"/>
      <c r="M34" s="33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>
      <c r="A35" s="215" t="s">
        <v>256</v>
      </c>
      <c r="B35" s="239" t="s">
        <v>260</v>
      </c>
      <c r="C35" s="217" t="s">
        <v>238</v>
      </c>
      <c r="D35" s="218" t="s">
        <v>925</v>
      </c>
      <c r="E35" s="219">
        <v>2008</v>
      </c>
      <c r="F35" s="219"/>
      <c r="G35" s="273" t="s">
        <v>1090</v>
      </c>
      <c r="H35" s="284" t="s">
        <v>1158</v>
      </c>
      <c r="I35" s="299"/>
      <c r="J35" s="308"/>
      <c r="K35" s="279"/>
      <c r="L35" s="307"/>
      <c r="M35" s="189"/>
    </row>
    <row r="36" spans="1:254" s="4" customFormat="1" ht="15.75" customHeight="1">
      <c r="A36" s="222" t="s">
        <v>157</v>
      </c>
      <c r="B36" s="240"/>
      <c r="C36" s="217" t="s">
        <v>186</v>
      </c>
      <c r="D36" s="218" t="s">
        <v>927</v>
      </c>
      <c r="E36" s="225">
        <v>2008</v>
      </c>
      <c r="F36" s="225"/>
      <c r="G36" s="273" t="s">
        <v>168</v>
      </c>
      <c r="H36" s="284" t="s">
        <v>1155</v>
      </c>
      <c r="I36" s="297" t="s">
        <v>382</v>
      </c>
      <c r="J36" s="284" t="s">
        <v>1156</v>
      </c>
      <c r="K36" s="297" t="s">
        <v>1014</v>
      </c>
      <c r="L36" s="281" t="s">
        <v>1157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</row>
    <row r="37" spans="1:254" s="4" customFormat="1" ht="15.75" customHeight="1">
      <c r="A37" s="224" t="s">
        <v>158</v>
      </c>
      <c r="B37" s="241" t="s">
        <v>46</v>
      </c>
      <c r="C37" s="217" t="s">
        <v>365</v>
      </c>
      <c r="D37" s="218" t="s">
        <v>924</v>
      </c>
      <c r="E37" s="219">
        <v>2006</v>
      </c>
      <c r="F37" s="219"/>
      <c r="G37" s="273" t="s">
        <v>1090</v>
      </c>
      <c r="H37" s="284" t="s">
        <v>1158</v>
      </c>
      <c r="I37" s="297" t="s">
        <v>186</v>
      </c>
      <c r="J37" s="284" t="s">
        <v>1159</v>
      </c>
      <c r="K37" s="297" t="s">
        <v>375</v>
      </c>
      <c r="L37" s="282" t="s">
        <v>1160</v>
      </c>
      <c r="M37" s="189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</row>
    <row r="38" spans="1:254" s="4" customFormat="1">
      <c r="A38" s="226" t="s">
        <v>159</v>
      </c>
      <c r="B38" s="241" t="s">
        <v>37</v>
      </c>
      <c r="C38" s="217" t="s">
        <v>365</v>
      </c>
      <c r="D38" s="218" t="s">
        <v>926</v>
      </c>
      <c r="E38" s="219">
        <v>2008</v>
      </c>
      <c r="F38" s="219"/>
      <c r="G38" s="273" t="s">
        <v>208</v>
      </c>
      <c r="H38" s="284" t="s">
        <v>1161</v>
      </c>
      <c r="I38" s="297" t="s">
        <v>912</v>
      </c>
      <c r="J38" s="284" t="s">
        <v>1162</v>
      </c>
      <c r="K38" s="192"/>
      <c r="L38" s="282"/>
      <c r="M38" s="189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</row>
    <row r="39" spans="1:254" s="4" customFormat="1" ht="15.75" customHeight="1">
      <c r="A39" s="220" t="s">
        <v>160</v>
      </c>
      <c r="B39" s="223" t="s">
        <v>145</v>
      </c>
      <c r="C39" s="217" t="s">
        <v>238</v>
      </c>
      <c r="D39" s="218" t="s">
        <v>925</v>
      </c>
      <c r="E39" s="219">
        <v>2008</v>
      </c>
      <c r="F39" s="219"/>
      <c r="G39" s="273" t="s">
        <v>1058</v>
      </c>
      <c r="H39" s="284" t="s">
        <v>1163</v>
      </c>
      <c r="I39" s="192"/>
      <c r="J39" s="284"/>
      <c r="K39" s="192"/>
      <c r="L39" s="282"/>
      <c r="M39" s="189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</row>
    <row r="40" spans="1:254" s="4" customFormat="1" ht="15.75" customHeight="1">
      <c r="C40" s="3"/>
      <c r="D40" s="3"/>
      <c r="E40" s="18"/>
      <c r="F40" s="242"/>
      <c r="G40" s="57"/>
      <c r="H40" s="281"/>
      <c r="I40" s="33"/>
      <c r="J40" s="281"/>
      <c r="K40" s="33"/>
      <c r="L40" s="281"/>
      <c r="M40" s="33"/>
    </row>
    <row r="41" spans="1:254" s="4" customFormat="1" ht="15.75" customHeight="1">
      <c r="A41" s="179" t="s">
        <v>77</v>
      </c>
      <c r="B41" s="179" t="s">
        <v>78</v>
      </c>
      <c r="C41" s="3"/>
      <c r="D41" s="3"/>
      <c r="E41" s="18"/>
      <c r="F41" s="242"/>
      <c r="G41" s="57"/>
      <c r="H41" s="283"/>
      <c r="I41" s="191"/>
      <c r="J41" s="281"/>
      <c r="K41" s="191"/>
      <c r="L41" s="281"/>
      <c r="M41" s="33"/>
    </row>
    <row r="42" spans="1:254" s="4" customFormat="1" ht="15.75" customHeight="1">
      <c r="A42" s="220" t="s">
        <v>156</v>
      </c>
      <c r="B42" s="230"/>
      <c r="C42" s="217" t="s">
        <v>552</v>
      </c>
      <c r="D42" s="218">
        <v>47.12</v>
      </c>
      <c r="E42" s="225">
        <v>2008</v>
      </c>
      <c r="F42" s="225"/>
      <c r="G42" s="273" t="s">
        <v>1013</v>
      </c>
      <c r="H42" s="283">
        <v>53.11</v>
      </c>
      <c r="I42" s="297" t="s">
        <v>1100</v>
      </c>
      <c r="J42" s="281" t="s">
        <v>1164</v>
      </c>
      <c r="K42" s="191"/>
      <c r="L42" s="314"/>
      <c r="M42" s="189"/>
    </row>
    <row r="43" spans="1:254" s="4" customFormat="1" ht="15.75" customHeight="1">
      <c r="A43" s="222" t="s">
        <v>157</v>
      </c>
      <c r="B43" s="223" t="s">
        <v>18</v>
      </c>
      <c r="C43" s="228" t="s">
        <v>371</v>
      </c>
      <c r="D43" s="218">
        <v>39.380000000000003</v>
      </c>
      <c r="E43" s="219">
        <v>2009</v>
      </c>
      <c r="F43" s="219"/>
      <c r="G43" s="273" t="s">
        <v>552</v>
      </c>
      <c r="H43" s="283">
        <v>39.81</v>
      </c>
      <c r="I43" s="297" t="s">
        <v>1012</v>
      </c>
      <c r="J43" s="281">
        <v>55.9</v>
      </c>
      <c r="K43" s="297" t="s">
        <v>563</v>
      </c>
      <c r="L43" s="282">
        <v>58.92</v>
      </c>
      <c r="M43" s="189"/>
    </row>
    <row r="44" spans="1:254" s="4" customFormat="1" ht="15.75" customHeight="1">
      <c r="A44" s="224" t="s">
        <v>158</v>
      </c>
      <c r="B44" s="227"/>
      <c r="C44" s="217" t="s">
        <v>928</v>
      </c>
      <c r="D44" s="218">
        <v>34.79</v>
      </c>
      <c r="E44" s="219">
        <v>1986</v>
      </c>
      <c r="F44" s="219"/>
      <c r="G44" s="273" t="s">
        <v>544</v>
      </c>
      <c r="H44" s="283">
        <v>36.130000000000003</v>
      </c>
      <c r="I44" s="297" t="s">
        <v>183</v>
      </c>
      <c r="J44" s="281">
        <v>40.85</v>
      </c>
      <c r="K44" s="297" t="s">
        <v>1088</v>
      </c>
      <c r="L44" s="282">
        <v>49</v>
      </c>
      <c r="M44" s="189"/>
    </row>
    <row r="45" spans="1:254" s="4" customFormat="1" ht="15.75" customHeight="1">
      <c r="A45" s="226" t="s">
        <v>159</v>
      </c>
      <c r="B45" s="230"/>
      <c r="C45" s="228" t="s">
        <v>372</v>
      </c>
      <c r="D45" s="229">
        <v>31.43</v>
      </c>
      <c r="E45" s="225">
        <v>2009</v>
      </c>
      <c r="F45" s="225"/>
      <c r="G45" s="273" t="s">
        <v>1016</v>
      </c>
      <c r="H45" s="282">
        <v>38.03</v>
      </c>
      <c r="I45" s="297" t="s">
        <v>200</v>
      </c>
      <c r="J45" s="281">
        <v>41.7</v>
      </c>
      <c r="K45" s="297" t="s">
        <v>211</v>
      </c>
      <c r="L45" s="281">
        <v>48.41</v>
      </c>
      <c r="M45" s="189"/>
    </row>
    <row r="46" spans="1:254" s="4" customFormat="1" ht="15.75" customHeight="1">
      <c r="A46" s="220" t="s">
        <v>160</v>
      </c>
      <c r="B46" s="230"/>
      <c r="C46" s="217" t="s">
        <v>306</v>
      </c>
      <c r="D46" s="218">
        <v>32.15</v>
      </c>
      <c r="E46" s="225">
        <v>2007</v>
      </c>
      <c r="F46" s="225"/>
      <c r="G46" s="273" t="s">
        <v>404</v>
      </c>
      <c r="H46" s="282">
        <v>33.32</v>
      </c>
      <c r="I46" s="297" t="s">
        <v>374</v>
      </c>
      <c r="J46" s="282">
        <v>36.78</v>
      </c>
      <c r="K46" s="190"/>
      <c r="L46" s="282"/>
      <c r="M46" s="189"/>
    </row>
    <row r="47" spans="1:254" s="4" customFormat="1" ht="15.75" customHeight="1">
      <c r="A47" s="13"/>
      <c r="B47" s="13"/>
      <c r="C47" s="3"/>
      <c r="D47" s="3"/>
      <c r="E47" s="34"/>
      <c r="F47" s="216"/>
      <c r="G47" s="57"/>
      <c r="H47" s="281"/>
      <c r="I47" s="33"/>
      <c r="J47" s="281"/>
      <c r="K47" s="33"/>
      <c r="L47" s="281"/>
      <c r="M47" s="12"/>
    </row>
    <row r="48" spans="1:254" s="4" customFormat="1" ht="15.75" customHeight="1">
      <c r="A48" s="179" t="s">
        <v>79</v>
      </c>
      <c r="B48" s="179" t="s">
        <v>80</v>
      </c>
      <c r="C48" s="3"/>
      <c r="D48" s="3"/>
      <c r="E48" s="18"/>
      <c r="F48" s="242"/>
      <c r="G48" s="57"/>
      <c r="H48" s="281"/>
      <c r="I48" s="33"/>
      <c r="J48" s="281"/>
      <c r="K48" s="33"/>
      <c r="L48" s="281"/>
      <c r="M48" s="33"/>
    </row>
    <row r="49" spans="1:14" s="4" customFormat="1" ht="15.75" customHeight="1">
      <c r="A49" s="220" t="s">
        <v>156</v>
      </c>
      <c r="B49" s="230"/>
      <c r="C49" s="227" t="s">
        <v>910</v>
      </c>
      <c r="D49" s="242">
        <v>43.18</v>
      </c>
      <c r="E49" s="242">
        <v>2008</v>
      </c>
      <c r="F49" s="242"/>
      <c r="G49" s="267" t="s">
        <v>1165</v>
      </c>
      <c r="H49" s="283"/>
      <c r="I49" s="191"/>
      <c r="J49" s="281"/>
      <c r="K49" s="191"/>
      <c r="L49" s="281"/>
      <c r="M49" s="29"/>
    </row>
    <row r="50" spans="1:14" s="4" customFormat="1" ht="15.75" customHeight="1">
      <c r="A50" s="222" t="s">
        <v>157</v>
      </c>
      <c r="B50" s="223" t="s">
        <v>17</v>
      </c>
      <c r="C50" s="217" t="s">
        <v>208</v>
      </c>
      <c r="D50" s="218">
        <v>39.590000000000003</v>
      </c>
      <c r="E50" s="219">
        <v>2006</v>
      </c>
      <c r="F50" s="219"/>
      <c r="G50" s="273" t="s">
        <v>168</v>
      </c>
      <c r="H50" s="283">
        <v>46.05</v>
      </c>
      <c r="I50" s="297" t="s">
        <v>382</v>
      </c>
      <c r="J50" s="281">
        <v>50.06</v>
      </c>
      <c r="K50" s="297" t="s">
        <v>171</v>
      </c>
      <c r="L50" s="282">
        <v>54.49</v>
      </c>
      <c r="M50" s="189"/>
    </row>
    <row r="51" spans="1:14" s="4" customFormat="1" ht="15.75" customHeight="1">
      <c r="A51" s="224" t="s">
        <v>158</v>
      </c>
      <c r="B51" s="227"/>
      <c r="C51" s="217" t="s">
        <v>929</v>
      </c>
      <c r="D51" s="218">
        <v>31.81</v>
      </c>
      <c r="E51" s="225">
        <v>1997</v>
      </c>
      <c r="F51" s="225"/>
      <c r="G51" s="273" t="s">
        <v>1090</v>
      </c>
      <c r="H51" s="283">
        <v>32.32</v>
      </c>
      <c r="I51" s="297" t="s">
        <v>375</v>
      </c>
      <c r="J51" s="281">
        <v>35.909999999999997</v>
      </c>
      <c r="K51" s="297" t="s">
        <v>186</v>
      </c>
      <c r="L51" s="282">
        <v>36.83</v>
      </c>
      <c r="M51" s="189"/>
    </row>
    <row r="52" spans="1:14" s="4" customFormat="1" ht="15.75" customHeight="1">
      <c r="A52" s="226" t="s">
        <v>159</v>
      </c>
      <c r="B52" s="230"/>
      <c r="C52" s="217" t="s">
        <v>365</v>
      </c>
      <c r="D52" s="218">
        <v>30.08</v>
      </c>
      <c r="E52" s="225">
        <v>2008</v>
      </c>
      <c r="F52" s="225"/>
      <c r="G52" s="273" t="s">
        <v>208</v>
      </c>
      <c r="H52" s="283">
        <v>32.229999999999997</v>
      </c>
      <c r="I52" s="297" t="s">
        <v>912</v>
      </c>
      <c r="J52" s="281">
        <v>36.96</v>
      </c>
      <c r="K52" s="192"/>
      <c r="L52" s="282"/>
      <c r="M52" s="189"/>
    </row>
    <row r="53" spans="1:14" s="4" customFormat="1" ht="15.75" customHeight="1">
      <c r="A53" s="220" t="s">
        <v>160</v>
      </c>
      <c r="B53" s="230"/>
      <c r="C53" s="217" t="s">
        <v>238</v>
      </c>
      <c r="D53" s="218">
        <v>28.31</v>
      </c>
      <c r="E53" s="225">
        <v>2010</v>
      </c>
      <c r="F53" s="225"/>
      <c r="G53" s="173" t="s">
        <v>238</v>
      </c>
      <c r="H53" s="188">
        <v>28.31</v>
      </c>
      <c r="I53" s="297" t="s">
        <v>1038</v>
      </c>
      <c r="J53" s="283">
        <v>33</v>
      </c>
      <c r="K53" s="297" t="s">
        <v>1058</v>
      </c>
      <c r="L53" s="282">
        <v>34.47</v>
      </c>
      <c r="M53" s="189"/>
    </row>
    <row r="54" spans="1:14" s="4" customFormat="1" ht="15.75" customHeight="1">
      <c r="A54" s="13"/>
      <c r="B54" s="13"/>
      <c r="C54" s="3"/>
      <c r="D54" s="3"/>
      <c r="E54" s="34"/>
      <c r="F54" s="216"/>
      <c r="G54" s="57"/>
      <c r="H54" s="281"/>
      <c r="I54" s="33"/>
      <c r="J54" s="281"/>
      <c r="K54" s="33"/>
      <c r="L54" s="281"/>
      <c r="M54" s="12"/>
    </row>
    <row r="55" spans="1:14" s="4" customFormat="1" ht="15.75" customHeight="1">
      <c r="A55" s="179" t="s">
        <v>81</v>
      </c>
      <c r="B55" s="179" t="s">
        <v>82</v>
      </c>
      <c r="C55" s="3"/>
      <c r="D55" s="3"/>
      <c r="E55" s="18"/>
      <c r="F55" s="242"/>
      <c r="G55" s="57"/>
      <c r="H55" s="281"/>
      <c r="I55" s="33"/>
      <c r="J55" s="281"/>
      <c r="K55" s="33"/>
      <c r="L55" s="281"/>
      <c r="M55" s="33"/>
    </row>
    <row r="56" spans="1:14" s="4" customFormat="1" ht="15.75" customHeight="1">
      <c r="A56" s="215" t="s">
        <v>261</v>
      </c>
      <c r="B56" s="216" t="s">
        <v>42</v>
      </c>
      <c r="C56" s="217" t="s">
        <v>56</v>
      </c>
      <c r="D56" s="218">
        <v>19.73</v>
      </c>
      <c r="E56" s="219">
        <v>2003</v>
      </c>
      <c r="F56" s="219"/>
      <c r="G56" s="273" t="s">
        <v>1087</v>
      </c>
      <c r="H56" s="282">
        <v>23.59</v>
      </c>
      <c r="I56" s="297" t="s">
        <v>1018</v>
      </c>
      <c r="J56" s="281">
        <v>25.51</v>
      </c>
      <c r="K56" s="297" t="s">
        <v>1011</v>
      </c>
      <c r="L56" s="282">
        <v>33</v>
      </c>
      <c r="M56" s="189"/>
    </row>
    <row r="57" spans="1:14" s="4" customFormat="1" ht="15.75" customHeight="1">
      <c r="A57" s="220" t="s">
        <v>156</v>
      </c>
      <c r="B57" s="223" t="s">
        <v>30</v>
      </c>
      <c r="C57" s="217" t="s">
        <v>918</v>
      </c>
      <c r="D57" s="218">
        <v>16.89</v>
      </c>
      <c r="E57" s="219">
        <v>1997</v>
      </c>
      <c r="F57" s="219"/>
      <c r="G57" s="273" t="s">
        <v>1013</v>
      </c>
      <c r="H57" s="283">
        <v>19.93</v>
      </c>
      <c r="I57" s="297" t="s">
        <v>1102</v>
      </c>
      <c r="J57" s="281">
        <v>24.42</v>
      </c>
      <c r="K57" s="297" t="s">
        <v>1100</v>
      </c>
      <c r="L57" s="282">
        <v>24.92</v>
      </c>
      <c r="M57" s="189"/>
    </row>
    <row r="58" spans="1:14" s="4" customFormat="1" ht="15.75" customHeight="1">
      <c r="A58" s="8"/>
      <c r="B58" s="8"/>
      <c r="C58" s="3"/>
      <c r="D58" s="3"/>
      <c r="E58" s="18"/>
      <c r="F58" s="242"/>
      <c r="G58" s="57"/>
      <c r="H58" s="281"/>
      <c r="I58" s="33"/>
      <c r="J58" s="281"/>
      <c r="K58" s="33"/>
      <c r="L58" s="281"/>
      <c r="M58" s="33"/>
    </row>
    <row r="59" spans="1:14" s="4" customFormat="1" ht="15.75" customHeight="1">
      <c r="A59" s="179" t="s">
        <v>83</v>
      </c>
      <c r="B59" s="179" t="s">
        <v>84</v>
      </c>
      <c r="C59" s="3"/>
      <c r="D59" s="3"/>
      <c r="E59" s="18"/>
      <c r="F59" s="242"/>
      <c r="G59" s="57"/>
      <c r="H59" s="283"/>
      <c r="I59" s="191"/>
      <c r="J59" s="281"/>
      <c r="K59" s="191"/>
      <c r="L59" s="281"/>
      <c r="M59" s="33"/>
    </row>
    <row r="60" spans="1:14" s="4" customFormat="1" ht="15.75" customHeight="1">
      <c r="A60" s="215" t="s">
        <v>261</v>
      </c>
      <c r="B60" s="216" t="s">
        <v>42</v>
      </c>
      <c r="C60" s="217" t="s">
        <v>186</v>
      </c>
      <c r="D60" s="218">
        <v>19.260000000000002</v>
      </c>
      <c r="E60" s="219">
        <v>2005</v>
      </c>
      <c r="F60" s="219"/>
      <c r="G60" s="273" t="s">
        <v>1098</v>
      </c>
      <c r="H60" s="283">
        <v>38.75</v>
      </c>
      <c r="I60" s="191"/>
      <c r="J60" s="281"/>
      <c r="K60" s="191"/>
      <c r="L60" s="282"/>
      <c r="M60" s="189"/>
      <c r="N60" s="62"/>
    </row>
    <row r="61" spans="1:14" s="4" customFormat="1" ht="15.75" customHeight="1">
      <c r="A61" s="220" t="s">
        <v>156</v>
      </c>
      <c r="B61" s="223" t="s">
        <v>29</v>
      </c>
      <c r="C61" s="217" t="s">
        <v>917</v>
      </c>
      <c r="D61" s="218">
        <v>15.38</v>
      </c>
      <c r="E61" s="219">
        <v>1992</v>
      </c>
      <c r="F61" s="219"/>
      <c r="G61" s="273" t="s">
        <v>1010</v>
      </c>
      <c r="H61" s="282">
        <v>38.54</v>
      </c>
      <c r="I61" s="192"/>
      <c r="J61" s="284"/>
      <c r="K61" s="63"/>
      <c r="L61" s="284"/>
      <c r="M61" s="189"/>
    </row>
    <row r="62" spans="1:14" s="4" customFormat="1">
      <c r="A62" s="8"/>
      <c r="B62" s="8"/>
      <c r="C62" s="3"/>
      <c r="D62" s="3"/>
      <c r="E62" s="18"/>
      <c r="F62" s="242"/>
      <c r="G62" s="57"/>
      <c r="H62" s="281"/>
      <c r="I62" s="33"/>
      <c r="J62" s="281"/>
      <c r="K62" s="33"/>
      <c r="L62" s="281"/>
      <c r="M62" s="33"/>
    </row>
    <row r="63" spans="1:14" s="4" customFormat="1" ht="15.75" customHeight="1">
      <c r="A63" s="179" t="s">
        <v>85</v>
      </c>
      <c r="B63" s="179" t="s">
        <v>86</v>
      </c>
      <c r="C63" s="3"/>
      <c r="D63" s="3"/>
      <c r="E63" s="18"/>
      <c r="F63" s="242"/>
      <c r="G63" s="57"/>
      <c r="H63" s="281"/>
      <c r="I63" s="33"/>
      <c r="J63" s="281"/>
      <c r="K63" s="33"/>
      <c r="L63" s="281"/>
      <c r="M63" s="33"/>
    </row>
    <row r="64" spans="1:14" s="4" customFormat="1" ht="15.75" customHeight="1">
      <c r="A64" s="215" t="s">
        <v>256</v>
      </c>
      <c r="B64" s="216" t="s">
        <v>262</v>
      </c>
      <c r="C64" s="217" t="s">
        <v>930</v>
      </c>
      <c r="D64" s="218" t="s">
        <v>931</v>
      </c>
      <c r="E64" s="219">
        <v>1993</v>
      </c>
      <c r="F64" s="219"/>
      <c r="G64" s="273" t="s">
        <v>1016</v>
      </c>
      <c r="H64" s="281" t="s">
        <v>1172</v>
      </c>
      <c r="I64" s="299"/>
      <c r="J64" s="308"/>
      <c r="K64" s="299"/>
      <c r="L64" s="307"/>
      <c r="M64" s="189"/>
      <c r="N64" s="62"/>
    </row>
    <row r="65" spans="1:254" s="4" customFormat="1" ht="15.75" customHeight="1">
      <c r="A65" s="222" t="s">
        <v>157</v>
      </c>
      <c r="B65" s="223"/>
      <c r="C65" s="217" t="s">
        <v>203</v>
      </c>
      <c r="D65" s="218" t="s">
        <v>935</v>
      </c>
      <c r="E65" s="225">
        <v>2007</v>
      </c>
      <c r="F65" s="225"/>
      <c r="G65" s="273" t="s">
        <v>552</v>
      </c>
      <c r="H65" s="283" t="s">
        <v>1166</v>
      </c>
      <c r="I65" s="297" t="s">
        <v>563</v>
      </c>
      <c r="J65" s="281" t="s">
        <v>1167</v>
      </c>
      <c r="K65" s="297" t="s">
        <v>1012</v>
      </c>
      <c r="L65" s="281" t="s">
        <v>1168</v>
      </c>
      <c r="M65" s="33"/>
    </row>
    <row r="66" spans="1:254" s="4" customFormat="1" ht="15.75" customHeight="1">
      <c r="A66" s="224" t="s">
        <v>158</v>
      </c>
      <c r="B66" s="223" t="s">
        <v>40</v>
      </c>
      <c r="C66" s="217" t="s">
        <v>930</v>
      </c>
      <c r="D66" s="218" t="s">
        <v>934</v>
      </c>
      <c r="E66" s="219">
        <v>1990</v>
      </c>
      <c r="F66" s="219"/>
      <c r="G66" s="273" t="s">
        <v>183</v>
      </c>
      <c r="H66" s="283" t="s">
        <v>1169</v>
      </c>
      <c r="I66" s="297" t="s">
        <v>544</v>
      </c>
      <c r="J66" s="281" t="s">
        <v>1170</v>
      </c>
      <c r="K66" s="297" t="s">
        <v>564</v>
      </c>
      <c r="L66" s="282" t="s">
        <v>1171</v>
      </c>
      <c r="M66" s="189"/>
    </row>
    <row r="67" spans="1:254" s="4" customFormat="1" ht="15.75" customHeight="1">
      <c r="A67" s="226" t="s">
        <v>159</v>
      </c>
      <c r="B67" s="223" t="s">
        <v>28</v>
      </c>
      <c r="C67" s="217" t="s">
        <v>919</v>
      </c>
      <c r="D67" s="218" t="s">
        <v>933</v>
      </c>
      <c r="E67" s="219">
        <v>1981</v>
      </c>
      <c r="F67" s="219"/>
      <c r="G67" s="273" t="s">
        <v>1016</v>
      </c>
      <c r="H67" s="281" t="s">
        <v>1172</v>
      </c>
      <c r="I67" s="297" t="s">
        <v>200</v>
      </c>
      <c r="J67" s="282" t="s">
        <v>1173</v>
      </c>
      <c r="K67" s="297" t="s">
        <v>211</v>
      </c>
      <c r="L67" s="282" t="s">
        <v>1185</v>
      </c>
      <c r="M67" s="180"/>
    </row>
    <row r="68" spans="1:254" s="4" customFormat="1" ht="15.75" customHeight="1">
      <c r="A68" s="220" t="s">
        <v>160</v>
      </c>
      <c r="B68" s="223" t="s">
        <v>146</v>
      </c>
      <c r="C68" s="217" t="s">
        <v>239</v>
      </c>
      <c r="D68" s="218" t="s">
        <v>932</v>
      </c>
      <c r="E68" s="219">
        <v>2006</v>
      </c>
      <c r="F68" s="219"/>
      <c r="G68" s="273" t="s">
        <v>374</v>
      </c>
      <c r="H68" s="283" t="s">
        <v>1174</v>
      </c>
      <c r="I68" s="191"/>
      <c r="J68" s="281"/>
      <c r="K68" s="191"/>
      <c r="L68" s="281"/>
      <c r="M68" s="168"/>
    </row>
    <row r="69" spans="1:254" s="4" customFormat="1">
      <c r="A69" s="8"/>
      <c r="C69" s="3"/>
      <c r="D69" s="3"/>
      <c r="E69" s="26"/>
      <c r="F69" s="220"/>
      <c r="G69" s="57"/>
      <c r="H69" s="281"/>
      <c r="I69" s="33"/>
      <c r="J69" s="281"/>
      <c r="K69" s="33"/>
      <c r="L69" s="281"/>
      <c r="M69" s="29"/>
    </row>
    <row r="70" spans="1:254" s="4" customFormat="1" ht="15.75" customHeight="1">
      <c r="A70" s="179" t="s">
        <v>87</v>
      </c>
      <c r="B70" s="179" t="s">
        <v>88</v>
      </c>
      <c r="C70" s="3"/>
      <c r="D70" s="3"/>
      <c r="E70" s="18"/>
      <c r="F70" s="242"/>
      <c r="G70" s="57"/>
      <c r="H70" s="281"/>
      <c r="I70" s="33"/>
      <c r="J70" s="281"/>
      <c r="K70" s="33"/>
      <c r="L70" s="281"/>
      <c r="M70" s="33"/>
    </row>
    <row r="71" spans="1:254" s="4" customFormat="1" ht="15.75" customHeight="1">
      <c r="A71" s="215" t="s">
        <v>256</v>
      </c>
      <c r="B71" s="216" t="s">
        <v>263</v>
      </c>
      <c r="C71" s="217" t="s">
        <v>936</v>
      </c>
      <c r="D71" s="218" t="s">
        <v>937</v>
      </c>
      <c r="E71" s="219">
        <v>1981</v>
      </c>
      <c r="F71" s="219"/>
      <c r="G71" s="273" t="s">
        <v>1038</v>
      </c>
      <c r="H71" s="283" t="s">
        <v>1182</v>
      </c>
      <c r="I71" s="299"/>
      <c r="J71" s="308"/>
      <c r="K71" s="299"/>
      <c r="L71" s="307"/>
      <c r="M71" s="189"/>
    </row>
    <row r="72" spans="1:254" s="4" customFormat="1" ht="15.75" customHeight="1">
      <c r="A72" s="222" t="s">
        <v>157</v>
      </c>
      <c r="B72" s="223"/>
      <c r="C72" s="217" t="s">
        <v>208</v>
      </c>
      <c r="D72" s="218" t="s">
        <v>942</v>
      </c>
      <c r="E72" s="225">
        <v>2006</v>
      </c>
      <c r="F72" s="225"/>
      <c r="G72" s="273" t="s">
        <v>168</v>
      </c>
      <c r="H72" s="283" t="s">
        <v>1175</v>
      </c>
      <c r="I72" s="297" t="s">
        <v>382</v>
      </c>
      <c r="J72" s="281" t="s">
        <v>1176</v>
      </c>
      <c r="K72" s="297" t="s">
        <v>171</v>
      </c>
      <c r="L72" s="281" t="s">
        <v>1177</v>
      </c>
      <c r="M72" s="33"/>
    </row>
    <row r="73" spans="1:254" s="4" customFormat="1" ht="15.75" customHeight="1">
      <c r="A73" s="224" t="s">
        <v>158</v>
      </c>
      <c r="B73" s="223" t="s">
        <v>39</v>
      </c>
      <c r="C73" s="217" t="s">
        <v>940</v>
      </c>
      <c r="D73" s="218" t="s">
        <v>941</v>
      </c>
      <c r="E73" s="219">
        <v>1987</v>
      </c>
      <c r="F73" s="219"/>
      <c r="G73" s="273" t="s">
        <v>1090</v>
      </c>
      <c r="H73" s="283" t="s">
        <v>1178</v>
      </c>
      <c r="I73" s="297" t="s">
        <v>375</v>
      </c>
      <c r="J73" s="281" t="s">
        <v>1179</v>
      </c>
      <c r="K73" s="297" t="s">
        <v>186</v>
      </c>
      <c r="L73" s="282" t="s">
        <v>1180</v>
      </c>
      <c r="M73" s="189"/>
    </row>
    <row r="74" spans="1:254">
      <c r="A74" s="226" t="s">
        <v>159</v>
      </c>
      <c r="B74" s="223" t="s">
        <v>27</v>
      </c>
      <c r="C74" s="217" t="s">
        <v>62</v>
      </c>
      <c r="D74" s="218" t="s">
        <v>939</v>
      </c>
      <c r="E74" s="219">
        <v>2002</v>
      </c>
      <c r="F74" s="219"/>
      <c r="G74" s="273" t="s">
        <v>208</v>
      </c>
      <c r="H74" s="283" t="s">
        <v>1181</v>
      </c>
      <c r="I74" s="192"/>
      <c r="J74" s="281"/>
      <c r="K74" s="192"/>
      <c r="L74" s="282"/>
      <c r="M74" s="189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</row>
    <row r="75" spans="1:254">
      <c r="A75" s="220" t="s">
        <v>160</v>
      </c>
      <c r="B75" s="223" t="s">
        <v>147</v>
      </c>
      <c r="C75" s="217" t="s">
        <v>62</v>
      </c>
      <c r="D75" s="218" t="s">
        <v>938</v>
      </c>
      <c r="E75" s="219">
        <v>2004</v>
      </c>
      <c r="F75" s="219"/>
      <c r="G75" s="273" t="s">
        <v>1038</v>
      </c>
      <c r="H75" s="283" t="s">
        <v>1182</v>
      </c>
      <c r="I75" s="297" t="s">
        <v>1058</v>
      </c>
      <c r="J75" s="281" t="s">
        <v>1183</v>
      </c>
      <c r="K75" s="192"/>
      <c r="L75" s="282"/>
      <c r="M75" s="189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  <c r="FV75" s="4"/>
      <c r="FW75" s="4"/>
      <c r="FX75" s="4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</row>
    <row r="76" spans="1:254" s="4" customFormat="1">
      <c r="A76" s="8"/>
      <c r="C76" s="3"/>
      <c r="D76" s="3"/>
      <c r="E76" s="26"/>
      <c r="F76" s="220"/>
      <c r="G76" s="57"/>
      <c r="H76" s="281"/>
      <c r="I76" s="33"/>
      <c r="J76" s="281"/>
      <c r="K76" s="33"/>
      <c r="L76" s="281"/>
      <c r="M76" s="29"/>
    </row>
    <row r="77" spans="1:254" s="4" customFormat="1" ht="15.75" customHeight="1">
      <c r="A77" s="179" t="s">
        <v>89</v>
      </c>
      <c r="B77" s="179" t="s">
        <v>108</v>
      </c>
      <c r="C77" s="3"/>
      <c r="D77" s="3"/>
      <c r="E77" s="3"/>
      <c r="F77" s="221"/>
      <c r="G77" s="272"/>
      <c r="H77" s="281"/>
      <c r="I77" s="33"/>
      <c r="J77" s="281"/>
      <c r="K77" s="33"/>
      <c r="L77" s="281"/>
      <c r="M77" s="18"/>
    </row>
    <row r="78" spans="1:254" s="4" customFormat="1" ht="15.75" customHeight="1">
      <c r="A78" s="220" t="s">
        <v>156</v>
      </c>
      <c r="B78" s="230"/>
      <c r="C78" s="217" t="s">
        <v>552</v>
      </c>
      <c r="D78" s="229">
        <v>46.98</v>
      </c>
      <c r="E78" s="225">
        <v>2008</v>
      </c>
      <c r="F78" s="225"/>
      <c r="G78" s="274" t="s">
        <v>1013</v>
      </c>
      <c r="H78" s="281">
        <v>53.69</v>
      </c>
      <c r="I78" s="300" t="s">
        <v>1087</v>
      </c>
      <c r="J78" s="281">
        <v>59.24</v>
      </c>
      <c r="K78" s="300" t="s">
        <v>1100</v>
      </c>
      <c r="L78" s="281" t="s">
        <v>1186</v>
      </c>
      <c r="M78" s="167"/>
    </row>
    <row r="79" spans="1:254" s="4" customFormat="1" ht="15.75" customHeight="1">
      <c r="A79" s="222" t="s">
        <v>157</v>
      </c>
      <c r="B79" s="243" t="s">
        <v>26</v>
      </c>
      <c r="C79" s="217" t="s">
        <v>842</v>
      </c>
      <c r="D79" s="229">
        <v>36.28</v>
      </c>
      <c r="E79" s="219">
        <v>2008</v>
      </c>
      <c r="F79" s="219"/>
      <c r="G79" s="274" t="s">
        <v>552</v>
      </c>
      <c r="H79" s="281">
        <v>41.88</v>
      </c>
      <c r="I79" s="300" t="s">
        <v>611</v>
      </c>
      <c r="J79" s="282">
        <v>42.18</v>
      </c>
      <c r="K79" s="300" t="s">
        <v>1031</v>
      </c>
      <c r="L79" s="282">
        <v>50.06</v>
      </c>
      <c r="M79" s="167"/>
    </row>
    <row r="80" spans="1:254" s="14" customFormat="1" ht="16.5">
      <c r="A80" s="224" t="s">
        <v>158</v>
      </c>
      <c r="B80" s="230"/>
      <c r="C80" s="217" t="s">
        <v>60</v>
      </c>
      <c r="D80" s="229">
        <v>36.21</v>
      </c>
      <c r="E80" s="225">
        <v>2004</v>
      </c>
      <c r="F80" s="225"/>
      <c r="G80" s="274" t="s">
        <v>544</v>
      </c>
      <c r="H80" s="281">
        <v>38.28</v>
      </c>
      <c r="I80" s="300" t="s">
        <v>183</v>
      </c>
      <c r="J80" s="282">
        <v>41.37</v>
      </c>
      <c r="K80" s="300" t="s">
        <v>564</v>
      </c>
      <c r="L80" s="282">
        <v>49.4</v>
      </c>
      <c r="M80" s="167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4"/>
      <c r="GA80" s="4"/>
      <c r="GB80" s="4"/>
      <c r="GC80" s="4"/>
      <c r="GD80" s="4"/>
      <c r="GE80" s="4"/>
      <c r="GF80" s="4"/>
      <c r="GG80" s="4"/>
      <c r="GH80" s="4"/>
      <c r="GI80" s="4"/>
      <c r="GJ80" s="4"/>
      <c r="GK80" s="4"/>
      <c r="GL80" s="4"/>
      <c r="GM80" s="4"/>
      <c r="GN80" s="4"/>
      <c r="GO80" s="4"/>
      <c r="GP80" s="4"/>
      <c r="GQ80" s="4"/>
      <c r="GR80" s="4"/>
      <c r="GS80" s="4"/>
      <c r="GT80" s="4"/>
      <c r="GU80" s="4"/>
      <c r="GV80" s="4"/>
      <c r="GW80" s="4"/>
      <c r="GX80" s="4"/>
      <c r="GY80" s="4"/>
      <c r="GZ80" s="4"/>
      <c r="HA80" s="4"/>
      <c r="HB80" s="4"/>
      <c r="HC80" s="4"/>
      <c r="HD80" s="4"/>
      <c r="HE80" s="4"/>
      <c r="HF80" s="4"/>
      <c r="HG80" s="4"/>
      <c r="HH80" s="4"/>
      <c r="HI80" s="4"/>
      <c r="HJ80" s="4"/>
      <c r="HK80" s="4"/>
      <c r="HL80" s="4"/>
      <c r="HM80" s="4"/>
      <c r="HN80" s="4"/>
      <c r="HO80" s="4"/>
      <c r="HP80" s="4"/>
      <c r="HQ80" s="4"/>
      <c r="HR80" s="4"/>
      <c r="HS80" s="4"/>
      <c r="HT80" s="4"/>
      <c r="HU80" s="4"/>
      <c r="HV80" s="4"/>
      <c r="HW80" s="4"/>
      <c r="HX80" s="4"/>
      <c r="HY80" s="4"/>
      <c r="HZ80" s="4"/>
      <c r="IA80" s="4"/>
      <c r="IB80" s="4"/>
      <c r="IC80" s="4"/>
      <c r="ID80" s="4"/>
      <c r="IE80" s="4"/>
      <c r="IF80" s="4"/>
      <c r="IG80" s="4"/>
      <c r="IH80" s="4"/>
      <c r="II80" s="4"/>
      <c r="IJ80" s="4"/>
      <c r="IK80" s="4"/>
      <c r="IL80" s="4"/>
      <c r="IM80" s="4"/>
      <c r="IN80" s="4"/>
      <c r="IO80" s="4"/>
      <c r="IP80" s="4"/>
      <c r="IQ80" s="4"/>
      <c r="IR80" s="4"/>
      <c r="IS80" s="4"/>
      <c r="IT80" s="4"/>
    </row>
    <row r="81" spans="1:254" s="4" customFormat="1">
      <c r="A81" s="226" t="s">
        <v>159</v>
      </c>
      <c r="B81" s="227"/>
      <c r="C81" s="217" t="s">
        <v>306</v>
      </c>
      <c r="D81" s="229">
        <v>33.880000000000003</v>
      </c>
      <c r="E81" s="225">
        <v>2006</v>
      </c>
      <c r="F81" s="225"/>
      <c r="G81" s="274" t="s">
        <v>1016</v>
      </c>
      <c r="H81" s="281">
        <v>38.29</v>
      </c>
      <c r="I81" s="300" t="s">
        <v>200</v>
      </c>
      <c r="J81" s="281">
        <v>41.13</v>
      </c>
      <c r="K81" s="300" t="s">
        <v>211</v>
      </c>
      <c r="L81" s="281">
        <v>42.16</v>
      </c>
      <c r="M81" s="33"/>
    </row>
    <row r="82" spans="1:254" customFormat="1">
      <c r="A82" s="220" t="s">
        <v>160</v>
      </c>
      <c r="B82" s="230"/>
      <c r="C82" s="217" t="s">
        <v>306</v>
      </c>
      <c r="D82" s="229">
        <v>33.770000000000003</v>
      </c>
      <c r="E82" s="225">
        <v>2007</v>
      </c>
      <c r="F82" s="225"/>
      <c r="G82" s="274" t="s">
        <v>404</v>
      </c>
      <c r="H82" s="281">
        <v>34.020000000000003</v>
      </c>
      <c r="I82" s="300" t="s">
        <v>240</v>
      </c>
      <c r="J82" s="281">
        <v>37.17</v>
      </c>
      <c r="K82" s="300" t="s">
        <v>374</v>
      </c>
      <c r="L82" s="282">
        <v>38.04</v>
      </c>
      <c r="M82" s="167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4"/>
      <c r="EE82" s="4"/>
      <c r="EF82" s="4"/>
      <c r="EG82" s="4"/>
      <c r="EH82" s="4"/>
      <c r="EI82" s="4"/>
      <c r="EJ82" s="4"/>
      <c r="EK82" s="4"/>
      <c r="EL82" s="4"/>
      <c r="EM82" s="4"/>
      <c r="EN82" s="4"/>
      <c r="EO82" s="4"/>
      <c r="EP82" s="4"/>
      <c r="EQ82" s="4"/>
      <c r="ER82" s="4"/>
      <c r="ES82" s="4"/>
      <c r="ET82" s="4"/>
      <c r="EU82" s="4"/>
      <c r="EV82" s="4"/>
      <c r="EW82" s="4"/>
      <c r="EX82" s="4"/>
      <c r="EY82" s="4"/>
      <c r="EZ82" s="4"/>
      <c r="FA82" s="4"/>
      <c r="FB82" s="4"/>
      <c r="FC82" s="4"/>
      <c r="FD82" s="4"/>
      <c r="FE82" s="4"/>
      <c r="FF82" s="4"/>
      <c r="FG82" s="4"/>
      <c r="FH82" s="4"/>
      <c r="FI82" s="4"/>
      <c r="FJ82" s="4"/>
      <c r="FK82" s="4"/>
      <c r="FL82" s="4"/>
      <c r="FM82" s="4"/>
      <c r="FN82" s="4"/>
      <c r="FO82" s="4"/>
      <c r="FP82" s="4"/>
      <c r="FQ82" s="4"/>
      <c r="FR82" s="4"/>
      <c r="FS82" s="4"/>
      <c r="FT82" s="4"/>
      <c r="FU82" s="4"/>
      <c r="FV82" s="4"/>
      <c r="FW82" s="4"/>
      <c r="FX82" s="4"/>
      <c r="FY82" s="4"/>
      <c r="FZ82" s="4"/>
      <c r="GA82" s="4"/>
      <c r="GB82" s="4"/>
      <c r="GC82" s="4"/>
      <c r="GD82" s="4"/>
      <c r="GE82" s="4"/>
      <c r="GF82" s="4"/>
      <c r="GG82" s="4"/>
      <c r="GH82" s="4"/>
      <c r="GI82" s="4"/>
      <c r="GJ82" s="4"/>
      <c r="GK82" s="4"/>
      <c r="GL82" s="4"/>
      <c r="GM82" s="4"/>
      <c r="GN82" s="4"/>
      <c r="GO82" s="4"/>
      <c r="GP82" s="4"/>
      <c r="GQ82" s="4"/>
      <c r="GR82" s="4"/>
      <c r="GS82" s="4"/>
      <c r="GT82" s="4"/>
      <c r="GU82" s="4"/>
      <c r="GV82" s="4"/>
      <c r="GW82" s="4"/>
      <c r="GX82" s="4"/>
      <c r="GY82" s="4"/>
      <c r="GZ82" s="4"/>
      <c r="HA82" s="4"/>
      <c r="HB82" s="4"/>
      <c r="HC82" s="4"/>
      <c r="HD82" s="4"/>
      <c r="HE82" s="4"/>
      <c r="HF82" s="4"/>
      <c r="HG82" s="4"/>
      <c r="HH82" s="4"/>
      <c r="HI82" s="4"/>
      <c r="HJ82" s="4"/>
      <c r="HK82" s="4"/>
      <c r="HL82" s="4"/>
      <c r="HM82" s="4"/>
      <c r="HN82" s="4"/>
      <c r="HO82" s="4"/>
      <c r="HP82" s="4"/>
      <c r="HQ82" s="4"/>
      <c r="HR82" s="4"/>
      <c r="HS82" s="4"/>
      <c r="HT82" s="4"/>
      <c r="HU82" s="4"/>
      <c r="HV82" s="4"/>
      <c r="HW82" s="4"/>
      <c r="HX82" s="4"/>
      <c r="HY82" s="4"/>
      <c r="HZ82" s="4"/>
      <c r="IA82" s="4"/>
      <c r="IB82" s="4"/>
      <c r="IC82" s="4"/>
      <c r="ID82" s="4"/>
      <c r="IE82" s="4"/>
      <c r="IF82" s="4"/>
      <c r="IG82" s="4"/>
      <c r="IH82" s="4"/>
      <c r="II82" s="4"/>
      <c r="IJ82" s="4"/>
      <c r="IK82" s="4"/>
      <c r="IL82" s="4"/>
      <c r="IM82" s="4"/>
      <c r="IN82" s="4"/>
      <c r="IO82" s="4"/>
      <c r="IP82" s="4"/>
      <c r="IQ82" s="4"/>
      <c r="IR82" s="4"/>
      <c r="IS82" s="4"/>
      <c r="IT82" s="4"/>
    </row>
    <row r="83" spans="1:254" s="4" customFormat="1" ht="15.75" customHeight="1">
      <c r="A83" s="8"/>
      <c r="C83" s="7"/>
      <c r="D83" s="7"/>
      <c r="E83" s="7"/>
      <c r="F83" s="237"/>
      <c r="G83" s="277"/>
      <c r="H83" s="282"/>
      <c r="I83" s="33"/>
      <c r="J83" s="281"/>
      <c r="K83" s="33"/>
      <c r="L83" s="281"/>
      <c r="M83" s="167"/>
    </row>
    <row r="84" spans="1:254" s="4" customFormat="1" ht="15.75" customHeight="1">
      <c r="A84" s="179" t="s">
        <v>90</v>
      </c>
      <c r="B84" s="179" t="s">
        <v>110</v>
      </c>
      <c r="C84" s="10"/>
      <c r="D84" s="10"/>
      <c r="E84" s="10"/>
      <c r="F84" s="246"/>
      <c r="G84" s="173"/>
      <c r="H84" s="283"/>
      <c r="I84" s="33"/>
      <c r="J84" s="284"/>
      <c r="K84" s="33"/>
      <c r="L84" s="281"/>
      <c r="M84" s="29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  <c r="IQ84"/>
      <c r="IR84"/>
      <c r="IS84"/>
      <c r="IT84"/>
    </row>
    <row r="85" spans="1:254" s="4" customFormat="1" ht="15.75" customHeight="1">
      <c r="A85" s="220" t="s">
        <v>156</v>
      </c>
      <c r="B85" s="230"/>
      <c r="C85" s="244" t="s">
        <v>910</v>
      </c>
      <c r="D85" s="229">
        <v>43.07</v>
      </c>
      <c r="E85" s="225">
        <v>2008</v>
      </c>
      <c r="F85" s="225"/>
      <c r="G85" s="268" t="s">
        <v>1187</v>
      </c>
      <c r="H85" s="283"/>
      <c r="I85" s="191"/>
      <c r="J85" s="281"/>
      <c r="K85" s="190"/>
      <c r="L85" s="282"/>
      <c r="M85" s="167"/>
    </row>
    <row r="86" spans="1:254" s="4" customFormat="1" ht="15.75" customHeight="1">
      <c r="A86" s="222" t="s">
        <v>157</v>
      </c>
      <c r="B86" s="243" t="s">
        <v>25</v>
      </c>
      <c r="C86" s="217" t="s">
        <v>917</v>
      </c>
      <c r="D86" s="229">
        <v>36.93</v>
      </c>
      <c r="E86" s="219">
        <v>1994</v>
      </c>
      <c r="F86" s="219"/>
      <c r="G86" s="274" t="s">
        <v>168</v>
      </c>
      <c r="H86" s="283">
        <v>44.71</v>
      </c>
      <c r="I86" s="300" t="s">
        <v>1014</v>
      </c>
      <c r="J86" s="281">
        <v>49.67</v>
      </c>
      <c r="K86" s="300" t="s">
        <v>382</v>
      </c>
      <c r="L86" s="282">
        <v>49.74</v>
      </c>
      <c r="M86" s="167"/>
    </row>
    <row r="87" spans="1:254" s="14" customFormat="1" ht="16.5">
      <c r="A87" s="224" t="s">
        <v>158</v>
      </c>
      <c r="B87" s="230"/>
      <c r="C87" s="244" t="s">
        <v>365</v>
      </c>
      <c r="D87" s="229">
        <v>32.630000000000003</v>
      </c>
      <c r="E87" s="225">
        <v>2006</v>
      </c>
      <c r="F87" s="225"/>
      <c r="G87" s="274" t="s">
        <v>1090</v>
      </c>
      <c r="H87" s="283">
        <v>33.869999999999997</v>
      </c>
      <c r="I87" s="300" t="s">
        <v>186</v>
      </c>
      <c r="J87" s="281">
        <v>35.61</v>
      </c>
      <c r="K87" s="300" t="s">
        <v>375</v>
      </c>
      <c r="L87" s="283">
        <v>39.32</v>
      </c>
      <c r="M87" s="167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  <c r="DN87" s="4"/>
      <c r="DO87" s="4"/>
      <c r="DP87" s="4"/>
      <c r="DQ87" s="4"/>
      <c r="DR87" s="4"/>
      <c r="DS87" s="4"/>
      <c r="DT87" s="4"/>
      <c r="DU87" s="4"/>
      <c r="DV87" s="4"/>
      <c r="DW87" s="4"/>
      <c r="DX87" s="4"/>
      <c r="DY87" s="4"/>
      <c r="DZ87" s="4"/>
      <c r="EA87" s="4"/>
      <c r="EB87" s="4"/>
      <c r="EC87" s="4"/>
      <c r="ED87" s="4"/>
      <c r="EE87" s="4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  <c r="FR87" s="4"/>
      <c r="FS87" s="4"/>
      <c r="FT87" s="4"/>
      <c r="FU87" s="4"/>
      <c r="FV87" s="4"/>
      <c r="FW87" s="4"/>
      <c r="FX87" s="4"/>
      <c r="FY87" s="4"/>
      <c r="FZ87" s="4"/>
      <c r="GA87" s="4"/>
      <c r="GB87" s="4"/>
      <c r="GC87" s="4"/>
      <c r="GD87" s="4"/>
      <c r="GE87" s="4"/>
      <c r="GF87" s="4"/>
      <c r="GG87" s="4"/>
      <c r="GH87" s="4"/>
      <c r="GI87" s="4"/>
      <c r="GJ87" s="4"/>
      <c r="GK87" s="4"/>
      <c r="GL87" s="4"/>
      <c r="GM87" s="4"/>
      <c r="GN87" s="4"/>
      <c r="GO87" s="4"/>
      <c r="GP87" s="4"/>
      <c r="GQ87" s="4"/>
      <c r="GR87" s="4"/>
      <c r="GS87" s="4"/>
      <c r="GT87" s="4"/>
      <c r="GU87" s="4"/>
      <c r="GV87" s="4"/>
      <c r="GW87" s="4"/>
      <c r="GX87" s="4"/>
      <c r="GY87" s="4"/>
      <c r="GZ87" s="4"/>
      <c r="HA87" s="4"/>
      <c r="HB87" s="4"/>
      <c r="HC87" s="4"/>
      <c r="HD87" s="4"/>
      <c r="HE87" s="4"/>
      <c r="HF87" s="4"/>
      <c r="HG87" s="4"/>
      <c r="HH87" s="4"/>
      <c r="HI87" s="4"/>
      <c r="HJ87" s="4"/>
      <c r="HK87" s="4"/>
      <c r="HL87" s="4"/>
      <c r="HM87" s="4"/>
      <c r="HN87" s="4"/>
      <c r="HO87" s="4"/>
      <c r="HP87" s="4"/>
      <c r="HQ87" s="4"/>
      <c r="HR87" s="4"/>
      <c r="HS87" s="4"/>
      <c r="HT87" s="4"/>
      <c r="HU87" s="4"/>
      <c r="HV87" s="4"/>
      <c r="HW87" s="4"/>
      <c r="HX87" s="4"/>
      <c r="HY87" s="4"/>
      <c r="HZ87" s="4"/>
      <c r="IA87" s="4"/>
      <c r="IB87" s="4"/>
      <c r="IC87" s="4"/>
      <c r="ID87" s="4"/>
      <c r="IE87" s="4"/>
      <c r="IF87" s="4"/>
      <c r="IG87" s="4"/>
      <c r="IH87" s="4"/>
      <c r="II87" s="4"/>
      <c r="IJ87" s="4"/>
      <c r="IK87" s="4"/>
      <c r="IL87" s="4"/>
      <c r="IM87" s="4"/>
      <c r="IN87" s="4"/>
      <c r="IO87" s="4"/>
      <c r="IP87" s="4"/>
      <c r="IQ87" s="4"/>
      <c r="IR87" s="4"/>
      <c r="IS87" s="4"/>
      <c r="IT87" s="4"/>
    </row>
    <row r="88" spans="1:254" s="4" customFormat="1">
      <c r="A88" s="226" t="s">
        <v>159</v>
      </c>
      <c r="B88" s="227"/>
      <c r="C88" s="244" t="s">
        <v>365</v>
      </c>
      <c r="D88" s="229">
        <v>31.07</v>
      </c>
      <c r="E88" s="225">
        <v>2008</v>
      </c>
      <c r="F88" s="225"/>
      <c r="G88" s="274" t="s">
        <v>208</v>
      </c>
      <c r="H88" s="283">
        <v>35.24</v>
      </c>
      <c r="I88" s="300" t="s">
        <v>912</v>
      </c>
      <c r="J88" s="281">
        <v>38.28</v>
      </c>
      <c r="K88" s="192"/>
      <c r="L88" s="281"/>
      <c r="M88" s="29"/>
    </row>
    <row r="89" spans="1:254" customFormat="1">
      <c r="A89" s="220" t="s">
        <v>160</v>
      </c>
      <c r="B89" s="227"/>
      <c r="C89" s="245" t="s">
        <v>238</v>
      </c>
      <c r="D89" s="229">
        <v>30.08</v>
      </c>
      <c r="E89" s="225">
        <v>2007</v>
      </c>
      <c r="F89" s="225"/>
      <c r="G89" s="274" t="s">
        <v>1058</v>
      </c>
      <c r="H89" s="282">
        <v>37.65</v>
      </c>
      <c r="I89" s="300" t="s">
        <v>1038</v>
      </c>
      <c r="J89" s="282">
        <v>38.479999999999997</v>
      </c>
      <c r="K89" s="192"/>
      <c r="L89" s="282"/>
      <c r="M89" s="167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4"/>
      <c r="DO89" s="4"/>
      <c r="DP89" s="4"/>
      <c r="DQ89" s="4"/>
      <c r="DR89" s="4"/>
      <c r="DS89" s="4"/>
      <c r="DT89" s="4"/>
      <c r="DU89" s="4"/>
      <c r="DV89" s="4"/>
      <c r="DW89" s="4"/>
      <c r="DX89" s="4"/>
      <c r="DY89" s="4"/>
      <c r="DZ89" s="4"/>
      <c r="EA89" s="4"/>
      <c r="EB89" s="4"/>
      <c r="EC89" s="4"/>
      <c r="ED89" s="4"/>
      <c r="EE89" s="4"/>
      <c r="EF89" s="4"/>
      <c r="EG89" s="4"/>
      <c r="EH89" s="4"/>
      <c r="EI89" s="4"/>
      <c r="EJ89" s="4"/>
      <c r="EK89" s="4"/>
      <c r="EL89" s="4"/>
      <c r="EM89" s="4"/>
      <c r="EN89" s="4"/>
      <c r="EO89" s="4"/>
      <c r="EP89" s="4"/>
      <c r="EQ89" s="4"/>
      <c r="ER89" s="4"/>
      <c r="ES89" s="4"/>
      <c r="ET89" s="4"/>
      <c r="EU89" s="4"/>
      <c r="EV89" s="4"/>
      <c r="EW89" s="4"/>
      <c r="EX89" s="4"/>
      <c r="EY89" s="4"/>
      <c r="EZ89" s="4"/>
      <c r="FA89" s="4"/>
      <c r="FB89" s="4"/>
      <c r="FC89" s="4"/>
      <c r="FD89" s="4"/>
      <c r="FE89" s="4"/>
      <c r="FF89" s="4"/>
      <c r="FG89" s="4"/>
      <c r="FH89" s="4"/>
      <c r="FI89" s="4"/>
      <c r="FJ89" s="4"/>
      <c r="FK89" s="4"/>
      <c r="FL89" s="4"/>
      <c r="FM89" s="4"/>
      <c r="FN89" s="4"/>
      <c r="FO89" s="4"/>
      <c r="FP89" s="4"/>
      <c r="FQ89" s="4"/>
      <c r="FR89" s="4"/>
      <c r="FS89" s="4"/>
      <c r="FT89" s="4"/>
      <c r="FU89" s="4"/>
      <c r="FV89" s="4"/>
      <c r="FW89" s="4"/>
      <c r="FX89" s="4"/>
      <c r="FY89" s="4"/>
      <c r="FZ89" s="4"/>
      <c r="GA89" s="4"/>
      <c r="GB89" s="4"/>
      <c r="GC89" s="4"/>
      <c r="GD89" s="4"/>
      <c r="GE89" s="4"/>
      <c r="GF89" s="4"/>
      <c r="GG89" s="4"/>
      <c r="GH89" s="4"/>
      <c r="GI89" s="4"/>
      <c r="GJ89" s="4"/>
      <c r="GK89" s="4"/>
      <c r="GL89" s="4"/>
      <c r="GM89" s="4"/>
      <c r="GN89" s="4"/>
      <c r="GO89" s="4"/>
      <c r="GP89" s="4"/>
      <c r="GQ89" s="4"/>
      <c r="GR89" s="4"/>
      <c r="GS89" s="4"/>
      <c r="GT89" s="4"/>
      <c r="GU89" s="4"/>
      <c r="GV89" s="4"/>
      <c r="GW89" s="4"/>
      <c r="GX89" s="4"/>
      <c r="GY89" s="4"/>
      <c r="GZ89" s="4"/>
      <c r="HA89" s="4"/>
      <c r="HB89" s="4"/>
      <c r="HC89" s="4"/>
      <c r="HD89" s="4"/>
      <c r="HE89" s="4"/>
      <c r="HF89" s="4"/>
      <c r="HG89" s="4"/>
      <c r="HH89" s="4"/>
      <c r="HI89" s="4"/>
      <c r="HJ89" s="4"/>
      <c r="HK89" s="4"/>
      <c r="HL89" s="4"/>
      <c r="HM89" s="4"/>
      <c r="HN89" s="4"/>
      <c r="HO89" s="4"/>
      <c r="HP89" s="4"/>
      <c r="HQ89" s="4"/>
      <c r="HR89" s="4"/>
      <c r="HS89" s="4"/>
      <c r="HT89" s="4"/>
      <c r="HU89" s="4"/>
      <c r="HV89" s="4"/>
      <c r="HW89" s="4"/>
      <c r="HX89" s="4"/>
      <c r="HY89" s="4"/>
      <c r="HZ89" s="4"/>
      <c r="IA89" s="4"/>
      <c r="IB89" s="4"/>
      <c r="IC89" s="4"/>
      <c r="ID89" s="4"/>
      <c r="IE89" s="4"/>
      <c r="IF89" s="4"/>
      <c r="IG89" s="4"/>
      <c r="IH89" s="4"/>
      <c r="II89" s="4"/>
      <c r="IJ89" s="4"/>
      <c r="IK89" s="4"/>
      <c r="IL89" s="4"/>
      <c r="IM89" s="4"/>
      <c r="IN89" s="4"/>
      <c r="IO89" s="4"/>
      <c r="IP89" s="4"/>
      <c r="IQ89" s="4"/>
      <c r="IR89" s="4"/>
      <c r="IS89" s="4"/>
      <c r="IT89" s="4"/>
    </row>
    <row r="90" spans="1:254" s="4" customFormat="1" ht="15.75" customHeight="1">
      <c r="A90" s="8"/>
      <c r="C90" s="7"/>
      <c r="D90" s="7"/>
      <c r="E90" s="7"/>
      <c r="F90" s="237"/>
      <c r="G90" s="277"/>
      <c r="H90" s="282"/>
      <c r="I90" s="33"/>
      <c r="J90" s="281"/>
      <c r="K90" s="33"/>
      <c r="L90" s="281"/>
      <c r="M90" s="167"/>
    </row>
    <row r="91" spans="1:254" s="4" customFormat="1" ht="18.75">
      <c r="A91" s="179" t="s">
        <v>91</v>
      </c>
      <c r="B91" s="179" t="s">
        <v>116</v>
      </c>
      <c r="C91" s="10"/>
      <c r="D91" s="10"/>
      <c r="E91" s="10"/>
      <c r="F91" s="246"/>
      <c r="G91" s="272"/>
      <c r="H91" s="281"/>
      <c r="I91" s="33"/>
      <c r="J91" s="281"/>
      <c r="K91" s="33"/>
      <c r="L91" s="281"/>
      <c r="M91" s="33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  <c r="IQ91"/>
      <c r="IR91"/>
      <c r="IS91"/>
      <c r="IT91"/>
    </row>
    <row r="92" spans="1:254" customFormat="1" ht="16.5">
      <c r="A92" s="220" t="s">
        <v>156</v>
      </c>
      <c r="B92" s="243" t="s">
        <v>38</v>
      </c>
      <c r="C92" s="217" t="s">
        <v>918</v>
      </c>
      <c r="D92" s="229">
        <v>19.25</v>
      </c>
      <c r="E92" s="219">
        <v>1997</v>
      </c>
      <c r="F92" s="219"/>
      <c r="G92" s="274" t="s">
        <v>1013</v>
      </c>
      <c r="H92" s="282">
        <v>22.05</v>
      </c>
      <c r="I92" s="300" t="s">
        <v>1021</v>
      </c>
      <c r="J92" s="282">
        <v>28.28</v>
      </c>
      <c r="K92" s="300" t="s">
        <v>1087</v>
      </c>
      <c r="L92" s="282">
        <v>30.94</v>
      </c>
      <c r="M92" s="167"/>
      <c r="N92" s="56"/>
      <c r="O92" s="9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/>
      <c r="DL92" s="4"/>
      <c r="DM92" s="4"/>
      <c r="DN92" s="4"/>
      <c r="DO92" s="4"/>
      <c r="DP92" s="4"/>
      <c r="DQ92" s="4"/>
      <c r="DR92" s="4"/>
      <c r="DS92" s="4"/>
      <c r="DT92" s="4"/>
      <c r="DU92" s="4"/>
      <c r="DV92" s="4"/>
      <c r="DW92" s="4"/>
      <c r="DX92" s="4"/>
      <c r="DY92" s="4"/>
      <c r="DZ92" s="4"/>
      <c r="EA92" s="4"/>
      <c r="EB92" s="4"/>
      <c r="EC92" s="4"/>
      <c r="ED92" s="4"/>
      <c r="EE92" s="4"/>
      <c r="EF92" s="4"/>
      <c r="EG92" s="4"/>
      <c r="EH92" s="4"/>
      <c r="EI92" s="4"/>
      <c r="EJ92" s="4"/>
      <c r="EK92" s="4"/>
      <c r="EL92" s="4"/>
      <c r="EM92" s="4"/>
      <c r="EN92" s="4"/>
      <c r="EO92" s="4"/>
      <c r="EP92" s="4"/>
      <c r="EQ92" s="4"/>
      <c r="ER92" s="4"/>
      <c r="ES92" s="4"/>
      <c r="ET92" s="4"/>
      <c r="EU92" s="4"/>
      <c r="EV92" s="4"/>
      <c r="EW92" s="4"/>
      <c r="EX92" s="4"/>
      <c r="EY92" s="4"/>
      <c r="EZ92" s="4"/>
      <c r="FA92" s="4"/>
      <c r="FB92" s="4"/>
      <c r="FC92" s="4"/>
      <c r="FD92" s="4"/>
      <c r="FE92" s="4"/>
      <c r="FF92" s="4"/>
      <c r="FG92" s="4"/>
      <c r="FH92" s="4"/>
      <c r="FI92" s="4"/>
      <c r="FJ92" s="4"/>
      <c r="FK92" s="4"/>
      <c r="FL92" s="4"/>
      <c r="FM92" s="4"/>
      <c r="FN92" s="4"/>
      <c r="FO92" s="4"/>
      <c r="FP92" s="4"/>
      <c r="FQ92" s="4"/>
      <c r="FR92" s="4"/>
      <c r="FS92" s="4"/>
      <c r="FT92" s="4"/>
      <c r="FU92" s="4"/>
      <c r="FV92" s="4"/>
      <c r="FW92" s="4"/>
      <c r="FX92" s="4"/>
      <c r="FY92" s="4"/>
      <c r="FZ92" s="4"/>
      <c r="GA92" s="4"/>
      <c r="GB92" s="4"/>
      <c r="GC92" s="4"/>
      <c r="GD92" s="4"/>
      <c r="GE92" s="4"/>
      <c r="GF92" s="4"/>
      <c r="GG92" s="4"/>
      <c r="GH92" s="4"/>
      <c r="GI92" s="4"/>
      <c r="GJ92" s="4"/>
      <c r="GK92" s="4"/>
      <c r="GL92" s="4"/>
      <c r="GM92" s="4"/>
      <c r="GN92" s="4"/>
      <c r="GO92" s="4"/>
      <c r="GP92" s="4"/>
      <c r="GQ92" s="4"/>
      <c r="GR92" s="4"/>
      <c r="GS92" s="4"/>
      <c r="GT92" s="4"/>
      <c r="GU92" s="4"/>
      <c r="GV92" s="4"/>
      <c r="GW92" s="4"/>
      <c r="GX92" s="4"/>
      <c r="GY92" s="4"/>
      <c r="GZ92" s="4"/>
      <c r="HA92" s="4"/>
      <c r="HB92" s="4"/>
      <c r="HC92" s="4"/>
      <c r="HD92" s="4"/>
      <c r="HE92" s="4"/>
      <c r="HF92" s="4"/>
      <c r="HG92" s="4"/>
      <c r="HH92" s="4"/>
      <c r="HI92" s="4"/>
      <c r="HJ92" s="4"/>
      <c r="HK92" s="4"/>
      <c r="HL92" s="4"/>
      <c r="HM92" s="4"/>
      <c r="HN92" s="4"/>
      <c r="HO92" s="4"/>
      <c r="HP92" s="4"/>
      <c r="HQ92" s="4"/>
      <c r="HR92" s="4"/>
      <c r="HS92" s="4"/>
      <c r="HT92" s="4"/>
      <c r="HU92" s="4"/>
      <c r="HV92" s="4"/>
      <c r="HW92" s="4"/>
      <c r="HX92" s="4"/>
      <c r="HY92" s="4"/>
      <c r="HZ92" s="4"/>
      <c r="IA92" s="4"/>
      <c r="IB92" s="4"/>
      <c r="IC92" s="4"/>
      <c r="ID92" s="4"/>
      <c r="IE92" s="4"/>
      <c r="IF92" s="4"/>
      <c r="IG92" s="4"/>
      <c r="IH92" s="4"/>
      <c r="II92" s="4"/>
      <c r="IJ92" s="4"/>
      <c r="IK92" s="4"/>
      <c r="IL92" s="4"/>
      <c r="IM92" s="4"/>
      <c r="IN92" s="4"/>
      <c r="IO92" s="4"/>
      <c r="IP92" s="4"/>
      <c r="IQ92" s="4"/>
      <c r="IR92" s="4"/>
      <c r="IS92" s="4"/>
      <c r="IT92" s="4"/>
    </row>
    <row r="93" spans="1:254" s="4" customFormat="1" ht="15.75" customHeight="1">
      <c r="A93" s="8"/>
      <c r="B93" s="8"/>
      <c r="C93" s="7"/>
      <c r="D93" s="7"/>
      <c r="E93" s="7"/>
      <c r="F93" s="237"/>
      <c r="G93" s="57"/>
      <c r="H93" s="281"/>
      <c r="I93" s="33"/>
      <c r="J93" s="281"/>
      <c r="K93" s="33"/>
      <c r="L93" s="281"/>
      <c r="M93" s="29"/>
    </row>
    <row r="94" spans="1:254" s="4" customFormat="1" ht="18.75">
      <c r="A94" s="179" t="s">
        <v>94</v>
      </c>
      <c r="B94" s="179" t="s">
        <v>118</v>
      </c>
      <c r="C94" s="10"/>
      <c r="D94" s="10"/>
      <c r="E94" s="10"/>
      <c r="F94" s="246"/>
      <c r="G94" s="272"/>
      <c r="H94" s="281"/>
      <c r="I94" s="33"/>
      <c r="J94" s="281"/>
      <c r="K94" s="33"/>
      <c r="L94" s="281"/>
      <c r="M94" s="33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  <c r="IM94"/>
      <c r="IN94"/>
      <c r="IO94"/>
      <c r="IP94"/>
      <c r="IQ94"/>
      <c r="IR94"/>
      <c r="IS94"/>
      <c r="IT94"/>
    </row>
    <row r="95" spans="1:254" s="4" customFormat="1" ht="15.75" customHeight="1">
      <c r="A95" s="220" t="s">
        <v>156</v>
      </c>
      <c r="B95" s="243" t="s">
        <v>14</v>
      </c>
      <c r="C95" s="217" t="s">
        <v>917</v>
      </c>
      <c r="D95" s="229">
        <v>17</v>
      </c>
      <c r="E95" s="219">
        <v>1992</v>
      </c>
      <c r="F95" s="219"/>
      <c r="G95" s="268" t="s">
        <v>1187</v>
      </c>
      <c r="H95" s="282"/>
      <c r="I95" s="192"/>
      <c r="J95" s="282"/>
      <c r="K95" s="190"/>
      <c r="L95" s="282"/>
      <c r="M95" s="167"/>
      <c r="N95" s="56"/>
      <c r="O95" s="9"/>
    </row>
    <row r="96" spans="1:254" s="4" customFormat="1" ht="15.75" customHeight="1">
      <c r="A96" s="8"/>
      <c r="B96" s="8"/>
      <c r="C96" s="7"/>
      <c r="D96" s="7"/>
      <c r="E96" s="7"/>
      <c r="F96" s="237"/>
      <c r="G96" s="57"/>
      <c r="H96" s="281"/>
      <c r="I96" s="33"/>
      <c r="J96" s="281"/>
      <c r="K96" s="33"/>
      <c r="L96" s="281"/>
      <c r="M96" s="29"/>
    </row>
    <row r="97" spans="1:254" s="4" customFormat="1" ht="15.75" customHeight="1">
      <c r="A97" s="179" t="s">
        <v>95</v>
      </c>
      <c r="B97" s="179" t="s">
        <v>120</v>
      </c>
      <c r="C97" s="18"/>
      <c r="D97" s="18"/>
      <c r="E97" s="18"/>
      <c r="F97" s="242"/>
      <c r="G97" s="173"/>
      <c r="H97" s="283"/>
      <c r="I97" s="193"/>
      <c r="J97" s="282"/>
      <c r="K97" s="33"/>
      <c r="L97" s="281"/>
      <c r="M97" s="33"/>
    </row>
    <row r="98" spans="1:254" s="4" customFormat="1" ht="15.75" customHeight="1">
      <c r="A98" s="215" t="s">
        <v>256</v>
      </c>
      <c r="B98" s="247" t="s">
        <v>271</v>
      </c>
      <c r="C98" s="217" t="s">
        <v>919</v>
      </c>
      <c r="D98" s="229" t="s">
        <v>943</v>
      </c>
      <c r="E98" s="219">
        <v>1981</v>
      </c>
      <c r="F98" s="219"/>
      <c r="G98" s="274" t="s">
        <v>544</v>
      </c>
      <c r="H98" s="283" t="s">
        <v>1190</v>
      </c>
      <c r="I98" s="299"/>
      <c r="J98" s="308"/>
      <c r="K98" s="298"/>
      <c r="L98" s="308"/>
      <c r="M98" s="168"/>
    </row>
    <row r="99" spans="1:254" s="4" customFormat="1" ht="15.75" customHeight="1">
      <c r="A99" s="222" t="s">
        <v>157</v>
      </c>
      <c r="B99" s="237"/>
      <c r="C99" s="244" t="s">
        <v>842</v>
      </c>
      <c r="D99" s="229" t="s">
        <v>946</v>
      </c>
      <c r="E99" s="219">
        <v>2008</v>
      </c>
      <c r="F99" s="219"/>
      <c r="G99" s="274" t="s">
        <v>611</v>
      </c>
      <c r="H99" s="283" t="s">
        <v>1200</v>
      </c>
      <c r="I99" s="300" t="s">
        <v>552</v>
      </c>
      <c r="J99" s="281" t="s">
        <v>1188</v>
      </c>
      <c r="K99" s="300" t="s">
        <v>1012</v>
      </c>
      <c r="L99" s="282" t="s">
        <v>1189</v>
      </c>
      <c r="M99" s="167"/>
    </row>
    <row r="100" spans="1:254" s="14" customFormat="1" ht="16.5">
      <c r="A100" s="224" t="s">
        <v>158</v>
      </c>
      <c r="B100" s="243" t="s">
        <v>16</v>
      </c>
      <c r="C100" s="217" t="s">
        <v>944</v>
      </c>
      <c r="D100" s="229" t="s">
        <v>945</v>
      </c>
      <c r="E100" s="219">
        <v>1993</v>
      </c>
      <c r="F100" s="219"/>
      <c r="G100" s="274" t="s">
        <v>544</v>
      </c>
      <c r="H100" s="283" t="s">
        <v>1190</v>
      </c>
      <c r="I100" s="300" t="s">
        <v>183</v>
      </c>
      <c r="J100" s="281" t="s">
        <v>1191</v>
      </c>
      <c r="K100" s="300" t="s">
        <v>1009</v>
      </c>
      <c r="L100" s="281" t="s">
        <v>1192</v>
      </c>
      <c r="M100" s="33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4"/>
      <c r="DI100" s="4"/>
      <c r="DJ100" s="4"/>
      <c r="DK100" s="4"/>
      <c r="DL100" s="4"/>
      <c r="DM100" s="4"/>
      <c r="DN100" s="4"/>
      <c r="DO100" s="4"/>
      <c r="DP100" s="4"/>
      <c r="DQ100" s="4"/>
      <c r="DR100" s="4"/>
      <c r="DS100" s="4"/>
      <c r="DT100" s="4"/>
      <c r="DU100" s="4"/>
      <c r="DV100" s="4"/>
      <c r="DW100" s="4"/>
      <c r="DX100" s="4"/>
      <c r="DY100" s="4"/>
      <c r="DZ100" s="4"/>
      <c r="EA100" s="4"/>
      <c r="EB100" s="4"/>
      <c r="EC100" s="4"/>
      <c r="ED100" s="4"/>
      <c r="EE100" s="4"/>
      <c r="EF100" s="4"/>
      <c r="EG100" s="4"/>
      <c r="EH100" s="4"/>
      <c r="EI100" s="4"/>
      <c r="EJ100" s="4"/>
      <c r="EK100" s="4"/>
      <c r="EL100" s="4"/>
      <c r="EM100" s="4"/>
      <c r="EN100" s="4"/>
      <c r="EO100" s="4"/>
      <c r="EP100" s="4"/>
      <c r="EQ100" s="4"/>
      <c r="ER100" s="4"/>
      <c r="ES100" s="4"/>
      <c r="ET100" s="4"/>
      <c r="EU100" s="4"/>
      <c r="EV100" s="4"/>
      <c r="EW100" s="4"/>
      <c r="EX100" s="4"/>
      <c r="EY100" s="4"/>
      <c r="EZ100" s="4"/>
      <c r="FA100" s="4"/>
      <c r="FB100" s="4"/>
      <c r="FC100" s="4"/>
      <c r="FD100" s="4"/>
      <c r="FE100" s="4"/>
      <c r="FF100" s="4"/>
      <c r="FG100" s="4"/>
      <c r="FH100" s="4"/>
      <c r="FI100" s="4"/>
      <c r="FJ100" s="4"/>
      <c r="FK100" s="4"/>
      <c r="FL100" s="4"/>
      <c r="FM100" s="4"/>
      <c r="FN100" s="4"/>
      <c r="FO100" s="4"/>
      <c r="FP100" s="4"/>
      <c r="FQ100" s="4"/>
      <c r="FR100" s="4"/>
      <c r="FS100" s="4"/>
      <c r="FT100" s="4"/>
      <c r="FU100" s="4"/>
      <c r="FV100" s="4"/>
      <c r="FW100" s="4"/>
      <c r="FX100" s="4"/>
      <c r="FY100" s="4"/>
      <c r="FZ100" s="4"/>
      <c r="GA100" s="4"/>
      <c r="GB100" s="4"/>
      <c r="GC100" s="4"/>
      <c r="GD100" s="4"/>
      <c r="GE100" s="4"/>
      <c r="GF100" s="4"/>
      <c r="GG100" s="4"/>
      <c r="GH100" s="4"/>
      <c r="GI100" s="4"/>
      <c r="GJ100" s="4"/>
      <c r="GK100" s="4"/>
      <c r="GL100" s="4"/>
      <c r="GM100" s="4"/>
      <c r="GN100" s="4"/>
      <c r="GO100" s="4"/>
      <c r="GP100" s="4"/>
      <c r="GQ100" s="4"/>
      <c r="GR100" s="4"/>
      <c r="GS100" s="4"/>
      <c r="GT100" s="4"/>
      <c r="GU100" s="4"/>
      <c r="GV100" s="4"/>
      <c r="GW100" s="4"/>
      <c r="GX100" s="4"/>
      <c r="GY100" s="4"/>
      <c r="GZ100" s="4"/>
      <c r="HA100" s="4"/>
      <c r="HB100" s="4"/>
      <c r="HC100" s="4"/>
      <c r="HD100" s="4"/>
      <c r="HE100" s="4"/>
      <c r="HF100" s="4"/>
      <c r="HG100" s="4"/>
      <c r="HH100" s="4"/>
      <c r="HI100" s="4"/>
      <c r="HJ100" s="4"/>
      <c r="HK100" s="4"/>
      <c r="HL100" s="4"/>
      <c r="HM100" s="4"/>
      <c r="HN100" s="4"/>
      <c r="HO100" s="4"/>
      <c r="HP100" s="4"/>
      <c r="HQ100" s="4"/>
      <c r="HR100" s="4"/>
      <c r="HS100" s="4"/>
      <c r="HT100" s="4"/>
      <c r="HU100" s="4"/>
      <c r="HV100" s="4"/>
      <c r="HW100" s="4"/>
      <c r="HX100" s="4"/>
      <c r="HY100" s="4"/>
      <c r="HZ100" s="4"/>
      <c r="IA100" s="4"/>
      <c r="IB100" s="4"/>
      <c r="IC100" s="4"/>
      <c r="ID100" s="4"/>
      <c r="IE100" s="4"/>
      <c r="IF100" s="4"/>
      <c r="IG100" s="4"/>
      <c r="IH100" s="4"/>
      <c r="II100" s="4"/>
      <c r="IJ100" s="4"/>
      <c r="IK100" s="4"/>
      <c r="IL100" s="4"/>
      <c r="IM100" s="4"/>
      <c r="IN100" s="4"/>
      <c r="IO100" s="4"/>
      <c r="IP100" s="4"/>
      <c r="IQ100" s="4"/>
      <c r="IR100" s="4"/>
      <c r="IS100" s="4"/>
      <c r="IT100" s="4"/>
    </row>
    <row r="101" spans="1:254" s="4" customFormat="1" ht="16.5">
      <c r="A101" s="226" t="s">
        <v>159</v>
      </c>
      <c r="B101" s="243" t="s">
        <v>20</v>
      </c>
      <c r="C101" s="217" t="s">
        <v>919</v>
      </c>
      <c r="D101" s="229" t="s">
        <v>943</v>
      </c>
      <c r="E101" s="219">
        <v>1981</v>
      </c>
      <c r="F101" s="219"/>
      <c r="G101" s="274" t="s">
        <v>1016</v>
      </c>
      <c r="H101" s="283" t="s">
        <v>1193</v>
      </c>
      <c r="I101" s="300" t="s">
        <v>211</v>
      </c>
      <c r="J101" s="281" t="s">
        <v>1194</v>
      </c>
      <c r="K101" s="300" t="s">
        <v>200</v>
      </c>
      <c r="L101" s="281" t="s">
        <v>1195</v>
      </c>
      <c r="M101" s="33"/>
    </row>
    <row r="102" spans="1:254" customFormat="1" ht="16.5">
      <c r="A102" s="220" t="s">
        <v>160</v>
      </c>
      <c r="B102" s="243" t="s">
        <v>152</v>
      </c>
      <c r="C102" s="245" t="s">
        <v>239</v>
      </c>
      <c r="D102" s="229" t="s">
        <v>405</v>
      </c>
      <c r="E102" s="219">
        <v>2006</v>
      </c>
      <c r="F102" s="219"/>
      <c r="G102" s="274" t="s">
        <v>240</v>
      </c>
      <c r="H102" s="281" t="s">
        <v>1196</v>
      </c>
      <c r="I102" s="300" t="s">
        <v>374</v>
      </c>
      <c r="J102" s="282" t="s">
        <v>1197</v>
      </c>
      <c r="K102" s="190"/>
      <c r="L102" s="282"/>
      <c r="M102" s="167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  <c r="DG102" s="4"/>
      <c r="DH102" s="4"/>
      <c r="DI102" s="4"/>
      <c r="DJ102" s="4"/>
      <c r="DK102" s="4"/>
      <c r="DL102" s="4"/>
      <c r="DM102" s="4"/>
      <c r="DN102" s="4"/>
      <c r="DO102" s="4"/>
      <c r="DP102" s="4"/>
      <c r="DQ102" s="4"/>
      <c r="DR102" s="4"/>
      <c r="DS102" s="4"/>
      <c r="DT102" s="4"/>
      <c r="DU102" s="4"/>
      <c r="DV102" s="4"/>
      <c r="DW102" s="4"/>
      <c r="DX102" s="4"/>
      <c r="DY102" s="4"/>
      <c r="DZ102" s="4"/>
      <c r="EA102" s="4"/>
      <c r="EB102" s="4"/>
      <c r="EC102" s="4"/>
      <c r="ED102" s="4"/>
      <c r="EE102" s="4"/>
      <c r="EF102" s="4"/>
      <c r="EG102" s="4"/>
      <c r="EH102" s="4"/>
      <c r="EI102" s="4"/>
      <c r="EJ102" s="4"/>
      <c r="EK102" s="4"/>
      <c r="EL102" s="4"/>
      <c r="EM102" s="4"/>
      <c r="EN102" s="4"/>
      <c r="EO102" s="4"/>
      <c r="EP102" s="4"/>
      <c r="EQ102" s="4"/>
      <c r="ER102" s="4"/>
      <c r="ES102" s="4"/>
      <c r="ET102" s="4"/>
      <c r="EU102" s="4"/>
      <c r="EV102" s="4"/>
      <c r="EW102" s="4"/>
      <c r="EX102" s="4"/>
      <c r="EY102" s="4"/>
      <c r="EZ102" s="4"/>
      <c r="FA102" s="4"/>
      <c r="FB102" s="4"/>
      <c r="FC102" s="4"/>
      <c r="FD102" s="4"/>
      <c r="FE102" s="4"/>
      <c r="FF102" s="4"/>
      <c r="FG102" s="4"/>
      <c r="FH102" s="4"/>
      <c r="FI102" s="4"/>
      <c r="FJ102" s="4"/>
      <c r="FK102" s="4"/>
      <c r="FL102" s="4"/>
      <c r="FM102" s="4"/>
      <c r="FN102" s="4"/>
      <c r="FO102" s="4"/>
      <c r="FP102" s="4"/>
      <c r="FQ102" s="4"/>
      <c r="FR102" s="4"/>
      <c r="FS102" s="4"/>
      <c r="FT102" s="4"/>
      <c r="FU102" s="4"/>
      <c r="FV102" s="4"/>
      <c r="FW102" s="4"/>
      <c r="FX102" s="4"/>
      <c r="FY102" s="4"/>
      <c r="FZ102" s="4"/>
      <c r="GA102" s="4"/>
      <c r="GB102" s="4"/>
      <c r="GC102" s="4"/>
      <c r="GD102" s="4"/>
      <c r="GE102" s="4"/>
      <c r="GF102" s="4"/>
      <c r="GG102" s="4"/>
      <c r="GH102" s="4"/>
      <c r="GI102" s="4"/>
      <c r="GJ102" s="4"/>
      <c r="GK102" s="4"/>
      <c r="GL102" s="4"/>
      <c r="GM102" s="4"/>
      <c r="GN102" s="4"/>
      <c r="GO102" s="4"/>
      <c r="GP102" s="4"/>
      <c r="GQ102" s="4"/>
      <c r="GR102" s="4"/>
      <c r="GS102" s="4"/>
      <c r="GT102" s="4"/>
      <c r="GU102" s="4"/>
      <c r="GV102" s="4"/>
      <c r="GW102" s="4"/>
      <c r="GX102" s="4"/>
      <c r="GY102" s="4"/>
      <c r="GZ102" s="4"/>
      <c r="HA102" s="4"/>
      <c r="HB102" s="4"/>
      <c r="HC102" s="4"/>
      <c r="HD102" s="4"/>
      <c r="HE102" s="4"/>
      <c r="HF102" s="4"/>
      <c r="HG102" s="4"/>
      <c r="HH102" s="4"/>
      <c r="HI102" s="4"/>
      <c r="HJ102" s="4"/>
      <c r="HK102" s="4"/>
      <c r="HL102" s="4"/>
      <c r="HM102" s="4"/>
      <c r="HN102" s="4"/>
      <c r="HO102" s="4"/>
      <c r="HP102" s="4"/>
      <c r="HQ102" s="4"/>
      <c r="HR102" s="4"/>
      <c r="HS102" s="4"/>
      <c r="HT102" s="4"/>
      <c r="HU102" s="4"/>
      <c r="HV102" s="4"/>
      <c r="HW102" s="4"/>
      <c r="HX102" s="4"/>
      <c r="HY102" s="4"/>
      <c r="HZ102" s="4"/>
      <c r="IA102" s="4"/>
      <c r="IB102" s="4"/>
      <c r="IC102" s="4"/>
      <c r="ID102" s="4"/>
      <c r="IE102" s="4"/>
      <c r="IF102" s="4"/>
      <c r="IG102" s="4"/>
      <c r="IH102" s="4"/>
      <c r="II102" s="4"/>
      <c r="IJ102" s="4"/>
      <c r="IK102" s="4"/>
      <c r="IL102" s="4"/>
      <c r="IM102" s="4"/>
      <c r="IN102" s="4"/>
      <c r="IO102" s="4"/>
      <c r="IP102" s="4"/>
      <c r="IQ102" s="4"/>
      <c r="IR102" s="4"/>
      <c r="IS102" s="4"/>
      <c r="IT102" s="4"/>
    </row>
    <row r="103" spans="1:254" s="4" customFormat="1" ht="15.75" customHeight="1">
      <c r="A103" s="8"/>
      <c r="B103" s="93"/>
      <c r="C103" s="7"/>
      <c r="D103" s="7"/>
      <c r="E103" s="7"/>
      <c r="F103" s="237"/>
      <c r="G103" s="57"/>
      <c r="H103" s="281"/>
      <c r="I103" s="33"/>
      <c r="J103" s="281"/>
      <c r="K103" s="33"/>
      <c r="L103" s="281"/>
      <c r="M103" s="33"/>
    </row>
    <row r="104" spans="1:254" s="4" customFormat="1" ht="15.75" customHeight="1">
      <c r="A104" s="179" t="s">
        <v>97</v>
      </c>
      <c r="B104" s="179" t="s">
        <v>122</v>
      </c>
      <c r="C104" s="10"/>
      <c r="D104" s="10"/>
      <c r="E104" s="10"/>
      <c r="F104" s="246"/>
      <c r="G104" s="272"/>
      <c r="H104" s="281"/>
      <c r="I104" s="33"/>
      <c r="J104" s="281"/>
      <c r="K104" s="33"/>
      <c r="L104" s="281"/>
      <c r="M104" s="33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  <c r="IL104"/>
      <c r="IM104"/>
      <c r="IN104"/>
      <c r="IO104"/>
      <c r="IP104"/>
      <c r="IQ104"/>
      <c r="IR104"/>
      <c r="IS104"/>
      <c r="IT104"/>
    </row>
    <row r="105" spans="1:254" s="4" customFormat="1" ht="15.75" customHeight="1">
      <c r="A105" s="215" t="s">
        <v>256</v>
      </c>
      <c r="B105" s="247" t="s">
        <v>272</v>
      </c>
      <c r="C105" s="217" t="s">
        <v>936</v>
      </c>
      <c r="D105" s="229">
        <v>54.3</v>
      </c>
      <c r="E105" s="219">
        <v>1981</v>
      </c>
      <c r="F105" s="219"/>
      <c r="G105" s="274" t="s">
        <v>1038</v>
      </c>
      <c r="H105" s="283" t="s">
        <v>1206</v>
      </c>
      <c r="I105" s="299"/>
      <c r="J105" s="308"/>
      <c r="K105" s="279"/>
      <c r="L105" s="307"/>
      <c r="M105" s="167"/>
    </row>
    <row r="106" spans="1:254" s="4" customFormat="1" ht="15.75" customHeight="1">
      <c r="A106" s="222" t="s">
        <v>157</v>
      </c>
      <c r="B106" s="237"/>
      <c r="C106" s="244" t="s">
        <v>208</v>
      </c>
      <c r="D106" s="229" t="s">
        <v>949</v>
      </c>
      <c r="E106" s="219">
        <v>2006</v>
      </c>
      <c r="F106" s="219"/>
      <c r="G106" s="274" t="s">
        <v>168</v>
      </c>
      <c r="H106" s="283" t="s">
        <v>1150</v>
      </c>
      <c r="I106" s="300" t="s">
        <v>382</v>
      </c>
      <c r="J106" s="281" t="s">
        <v>1198</v>
      </c>
      <c r="K106" s="300" t="s">
        <v>171</v>
      </c>
      <c r="L106" s="282" t="s">
        <v>1199</v>
      </c>
      <c r="M106" s="167"/>
    </row>
    <row r="107" spans="1:254" s="14" customFormat="1" ht="16.5">
      <c r="A107" s="224" t="s">
        <v>158</v>
      </c>
      <c r="B107" s="243" t="s">
        <v>15</v>
      </c>
      <c r="C107" s="217" t="s">
        <v>365</v>
      </c>
      <c r="D107" s="229" t="s">
        <v>948</v>
      </c>
      <c r="E107" s="219">
        <v>2006</v>
      </c>
      <c r="F107" s="219"/>
      <c r="G107" s="274" t="s">
        <v>186</v>
      </c>
      <c r="H107" s="283" t="s">
        <v>1201</v>
      </c>
      <c r="I107" s="300" t="s">
        <v>1090</v>
      </c>
      <c r="J107" s="281" t="s">
        <v>1202</v>
      </c>
      <c r="K107" s="300" t="s">
        <v>375</v>
      </c>
      <c r="L107" s="281" t="s">
        <v>1203</v>
      </c>
      <c r="M107" s="33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4"/>
      <c r="DF107" s="4"/>
      <c r="DG107" s="4"/>
      <c r="DH107" s="4"/>
      <c r="DI107" s="4"/>
      <c r="DJ107" s="4"/>
      <c r="DK107" s="4"/>
      <c r="DL107" s="4"/>
      <c r="DM107" s="4"/>
      <c r="DN107" s="4"/>
      <c r="DO107" s="4"/>
      <c r="DP107" s="4"/>
      <c r="DQ107" s="4"/>
      <c r="DR107" s="4"/>
      <c r="DS107" s="4"/>
      <c r="DT107" s="4"/>
      <c r="DU107" s="4"/>
      <c r="DV107" s="4"/>
      <c r="DW107" s="4"/>
      <c r="DX107" s="4"/>
      <c r="DY107" s="4"/>
      <c r="DZ107" s="4"/>
      <c r="EA107" s="4"/>
      <c r="EB107" s="4"/>
      <c r="EC107" s="4"/>
      <c r="ED107" s="4"/>
      <c r="EE107" s="4"/>
      <c r="EF107" s="4"/>
      <c r="EG107" s="4"/>
      <c r="EH107" s="4"/>
      <c r="EI107" s="4"/>
      <c r="EJ107" s="4"/>
      <c r="EK107" s="4"/>
      <c r="EL107" s="4"/>
      <c r="EM107" s="4"/>
      <c r="EN107" s="4"/>
      <c r="EO107" s="4"/>
      <c r="EP107" s="4"/>
      <c r="EQ107" s="4"/>
      <c r="ER107" s="4"/>
      <c r="ES107" s="4"/>
      <c r="ET107" s="4"/>
      <c r="EU107" s="4"/>
      <c r="EV107" s="4"/>
      <c r="EW107" s="4"/>
      <c r="EX107" s="4"/>
      <c r="EY107" s="4"/>
      <c r="EZ107" s="4"/>
      <c r="FA107" s="4"/>
      <c r="FB107" s="4"/>
      <c r="FC107" s="4"/>
      <c r="FD107" s="4"/>
      <c r="FE107" s="4"/>
      <c r="FF107" s="4"/>
      <c r="FG107" s="4"/>
      <c r="FH107" s="4"/>
      <c r="FI107" s="4"/>
      <c r="FJ107" s="4"/>
      <c r="FK107" s="4"/>
      <c r="FL107" s="4"/>
      <c r="FM107" s="4"/>
      <c r="FN107" s="4"/>
      <c r="FO107" s="4"/>
      <c r="FP107" s="4"/>
      <c r="FQ107" s="4"/>
      <c r="FR107" s="4"/>
      <c r="FS107" s="4"/>
      <c r="FT107" s="4"/>
      <c r="FU107" s="4"/>
      <c r="FV107" s="4"/>
      <c r="FW107" s="4"/>
      <c r="FX107" s="4"/>
      <c r="FY107" s="4"/>
      <c r="FZ107" s="4"/>
      <c r="GA107" s="4"/>
      <c r="GB107" s="4"/>
      <c r="GC107" s="4"/>
      <c r="GD107" s="4"/>
      <c r="GE107" s="4"/>
      <c r="GF107" s="4"/>
      <c r="GG107" s="4"/>
      <c r="GH107" s="4"/>
      <c r="GI107" s="4"/>
      <c r="GJ107" s="4"/>
      <c r="GK107" s="4"/>
      <c r="GL107" s="4"/>
      <c r="GM107" s="4"/>
      <c r="GN107" s="4"/>
      <c r="GO107" s="4"/>
      <c r="GP107" s="4"/>
      <c r="GQ107" s="4"/>
      <c r="GR107" s="4"/>
      <c r="GS107" s="4"/>
      <c r="GT107" s="4"/>
      <c r="GU107" s="4"/>
      <c r="GV107" s="4"/>
      <c r="GW107" s="4"/>
      <c r="GX107" s="4"/>
      <c r="GY107" s="4"/>
      <c r="GZ107" s="4"/>
      <c r="HA107" s="4"/>
      <c r="HB107" s="4"/>
      <c r="HC107" s="4"/>
      <c r="HD107" s="4"/>
      <c r="HE107" s="4"/>
      <c r="HF107" s="4"/>
      <c r="HG107" s="4"/>
      <c r="HH107" s="4"/>
      <c r="HI107" s="4"/>
      <c r="HJ107" s="4"/>
      <c r="HK107" s="4"/>
      <c r="HL107" s="4"/>
      <c r="HM107" s="4"/>
      <c r="HN107" s="4"/>
      <c r="HO107" s="4"/>
      <c r="HP107" s="4"/>
      <c r="HQ107" s="4"/>
      <c r="HR107" s="4"/>
      <c r="HS107" s="4"/>
      <c r="HT107" s="4"/>
      <c r="HU107" s="4"/>
      <c r="HV107" s="4"/>
      <c r="HW107" s="4"/>
      <c r="HX107" s="4"/>
      <c r="HY107" s="4"/>
      <c r="HZ107" s="4"/>
      <c r="IA107" s="4"/>
      <c r="IB107" s="4"/>
      <c r="IC107" s="4"/>
      <c r="ID107" s="4"/>
      <c r="IE107" s="4"/>
      <c r="IF107" s="4"/>
      <c r="IG107" s="4"/>
      <c r="IH107" s="4"/>
      <c r="II107" s="4"/>
      <c r="IJ107" s="4"/>
      <c r="IK107" s="4"/>
      <c r="IL107" s="4"/>
      <c r="IM107" s="4"/>
      <c r="IN107" s="4"/>
      <c r="IO107" s="4"/>
      <c r="IP107" s="4"/>
      <c r="IQ107" s="4"/>
      <c r="IR107" s="4"/>
      <c r="IS107" s="4"/>
      <c r="IT107" s="4"/>
    </row>
    <row r="108" spans="1:254" s="4" customFormat="1" ht="16.5">
      <c r="A108" s="226" t="s">
        <v>159</v>
      </c>
      <c r="B108" s="243" t="s">
        <v>19</v>
      </c>
      <c r="C108" s="217" t="s">
        <v>947</v>
      </c>
      <c r="D108" s="229">
        <v>56.8</v>
      </c>
      <c r="E108" s="219">
        <v>1981</v>
      </c>
      <c r="F108" s="219"/>
      <c r="G108" s="274" t="s">
        <v>208</v>
      </c>
      <c r="H108" s="283" t="s">
        <v>1204</v>
      </c>
      <c r="I108" s="300" t="s">
        <v>912</v>
      </c>
      <c r="J108" s="281" t="s">
        <v>1205</v>
      </c>
      <c r="K108" s="192"/>
      <c r="L108" s="281"/>
      <c r="M108" s="33"/>
    </row>
    <row r="109" spans="1:254" s="4" customFormat="1" ht="16.5">
      <c r="A109" s="220" t="s">
        <v>160</v>
      </c>
      <c r="B109" s="243" t="s">
        <v>913</v>
      </c>
      <c r="C109" s="217" t="s">
        <v>238</v>
      </c>
      <c r="D109" s="229">
        <v>56.64</v>
      </c>
      <c r="E109" s="219">
        <v>2006</v>
      </c>
      <c r="F109" s="219"/>
      <c r="G109" s="274" t="s">
        <v>1038</v>
      </c>
      <c r="H109" s="283" t="s">
        <v>1206</v>
      </c>
      <c r="I109" s="300" t="s">
        <v>1058</v>
      </c>
      <c r="J109" s="281" t="s">
        <v>1196</v>
      </c>
      <c r="K109" s="192"/>
      <c r="L109" s="282"/>
      <c r="M109" s="167"/>
    </row>
    <row r="110" spans="1:254" s="4" customFormat="1" ht="15.75" customHeight="1">
      <c r="A110" s="8"/>
      <c r="C110" s="7"/>
      <c r="D110" s="7"/>
      <c r="E110" s="7"/>
      <c r="F110" s="237"/>
      <c r="G110" s="57"/>
      <c r="H110" s="281"/>
      <c r="I110" s="33"/>
      <c r="J110" s="281"/>
      <c r="K110" s="33"/>
      <c r="L110" s="281"/>
      <c r="M110" s="33"/>
    </row>
    <row r="111" spans="1:254" s="4" customFormat="1" ht="15.75" customHeight="1">
      <c r="A111" s="179" t="s">
        <v>99</v>
      </c>
      <c r="B111" s="179" t="s">
        <v>124</v>
      </c>
      <c r="C111" s="3"/>
      <c r="D111" s="170"/>
      <c r="E111" s="170"/>
      <c r="F111" s="217"/>
      <c r="G111" s="57"/>
      <c r="H111" s="281"/>
      <c r="I111" s="190"/>
      <c r="J111" s="282"/>
      <c r="K111" s="190"/>
      <c r="L111" s="282"/>
      <c r="M111" s="167"/>
    </row>
    <row r="112" spans="1:254" s="4" customFormat="1" ht="15.75" customHeight="1">
      <c r="A112" s="220" t="s">
        <v>156</v>
      </c>
      <c r="B112" s="230"/>
      <c r="C112" s="244" t="s">
        <v>552</v>
      </c>
      <c r="D112" s="229">
        <v>55.24</v>
      </c>
      <c r="E112" s="225">
        <v>2008</v>
      </c>
      <c r="F112" s="225"/>
      <c r="G112" s="274" t="s">
        <v>1102</v>
      </c>
      <c r="H112" s="281" t="s">
        <v>1207</v>
      </c>
      <c r="I112" s="300" t="s">
        <v>1013</v>
      </c>
      <c r="J112" s="281" t="s">
        <v>1208</v>
      </c>
      <c r="K112" s="300" t="s">
        <v>1087</v>
      </c>
      <c r="L112" s="281" t="s">
        <v>1209</v>
      </c>
      <c r="M112" s="33"/>
    </row>
    <row r="113" spans="1:254" s="4" customFormat="1" ht="15.75" customHeight="1">
      <c r="A113" s="222" t="s">
        <v>157</v>
      </c>
      <c r="B113" s="243" t="s">
        <v>34</v>
      </c>
      <c r="C113" s="217" t="s">
        <v>930</v>
      </c>
      <c r="D113" s="229">
        <v>42.91</v>
      </c>
      <c r="E113" s="219">
        <v>1988</v>
      </c>
      <c r="F113" s="219"/>
      <c r="G113" s="274" t="s">
        <v>611</v>
      </c>
      <c r="H113" s="281">
        <v>46.54</v>
      </c>
      <c r="I113" s="300" t="s">
        <v>552</v>
      </c>
      <c r="J113" s="281">
        <v>51.55</v>
      </c>
      <c r="K113" s="300" t="s">
        <v>563</v>
      </c>
      <c r="L113" s="281">
        <v>57.66</v>
      </c>
      <c r="M113" s="33"/>
    </row>
    <row r="114" spans="1:254" s="14" customFormat="1" ht="16.5">
      <c r="A114" s="224" t="s">
        <v>158</v>
      </c>
      <c r="B114" s="230"/>
      <c r="C114" s="245" t="s">
        <v>950</v>
      </c>
      <c r="D114" s="229">
        <v>41.16</v>
      </c>
      <c r="E114" s="225">
        <v>2004</v>
      </c>
      <c r="F114" s="225"/>
      <c r="G114" s="274" t="s">
        <v>183</v>
      </c>
      <c r="H114" s="281">
        <v>42.62</v>
      </c>
      <c r="I114" s="300" t="s">
        <v>544</v>
      </c>
      <c r="J114" s="281">
        <v>46.74</v>
      </c>
      <c r="K114" s="300" t="s">
        <v>564</v>
      </c>
      <c r="L114" s="281">
        <v>48.88</v>
      </c>
      <c r="M114" s="12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  <c r="DE114" s="4"/>
      <c r="DF114" s="4"/>
      <c r="DG114" s="4"/>
      <c r="DH114" s="4"/>
      <c r="DI114" s="4"/>
      <c r="DJ114" s="4"/>
      <c r="DK114" s="4"/>
      <c r="DL114" s="4"/>
      <c r="DM114" s="4"/>
      <c r="DN114" s="4"/>
      <c r="DO114" s="4"/>
      <c r="DP114" s="4"/>
      <c r="DQ114" s="4"/>
      <c r="DR114" s="4"/>
      <c r="DS114" s="4"/>
      <c r="DT114" s="4"/>
      <c r="DU114" s="4"/>
      <c r="DV114" s="4"/>
      <c r="DW114" s="4"/>
      <c r="DX114" s="4"/>
      <c r="DY114" s="4"/>
      <c r="DZ114" s="4"/>
      <c r="EA114" s="4"/>
      <c r="EB114" s="4"/>
      <c r="EC114" s="4"/>
      <c r="ED114" s="4"/>
      <c r="EE114" s="4"/>
      <c r="EF114" s="4"/>
      <c r="EG114" s="4"/>
      <c r="EH114" s="4"/>
      <c r="EI114" s="4"/>
      <c r="EJ114" s="4"/>
      <c r="EK114" s="4"/>
      <c r="EL114" s="4"/>
      <c r="EM114" s="4"/>
      <c r="EN114" s="4"/>
      <c r="EO114" s="4"/>
      <c r="EP114" s="4"/>
      <c r="EQ114" s="4"/>
      <c r="ER114" s="4"/>
      <c r="ES114" s="4"/>
      <c r="ET114" s="4"/>
      <c r="EU114" s="4"/>
      <c r="EV114" s="4"/>
      <c r="EW114" s="4"/>
      <c r="EX114" s="4"/>
      <c r="EY114" s="4"/>
      <c r="EZ114" s="4"/>
      <c r="FA114" s="4"/>
      <c r="FB114" s="4"/>
      <c r="FC114" s="4"/>
      <c r="FD114" s="4"/>
      <c r="FE114" s="4"/>
      <c r="FF114" s="4"/>
      <c r="FG114" s="4"/>
      <c r="FH114" s="4"/>
      <c r="FI114" s="4"/>
      <c r="FJ114" s="4"/>
      <c r="FK114" s="4"/>
      <c r="FL114" s="4"/>
      <c r="FM114" s="4"/>
      <c r="FN114" s="4"/>
      <c r="FO114" s="4"/>
      <c r="FP114" s="4"/>
      <c r="FQ114" s="4"/>
      <c r="FR114" s="4"/>
      <c r="FS114" s="4"/>
      <c r="FT114" s="4"/>
      <c r="FU114" s="4"/>
      <c r="FV114" s="4"/>
      <c r="FW114" s="4"/>
      <c r="FX114" s="4"/>
      <c r="FY114" s="4"/>
      <c r="FZ114" s="4"/>
      <c r="GA114" s="4"/>
      <c r="GB114" s="4"/>
      <c r="GC114" s="4"/>
      <c r="GD114" s="4"/>
      <c r="GE114" s="4"/>
      <c r="GF114" s="4"/>
      <c r="GG114" s="4"/>
      <c r="GH114" s="4"/>
      <c r="GI114" s="4"/>
      <c r="GJ114" s="4"/>
      <c r="GK114" s="4"/>
      <c r="GL114" s="4"/>
      <c r="GM114" s="4"/>
      <c r="GN114" s="4"/>
      <c r="GO114" s="4"/>
      <c r="GP114" s="4"/>
      <c r="GQ114" s="4"/>
      <c r="GR114" s="4"/>
      <c r="GS114" s="4"/>
      <c r="GT114" s="4"/>
      <c r="GU114" s="4"/>
      <c r="GV114" s="4"/>
      <c r="GW114" s="4"/>
      <c r="GX114" s="4"/>
      <c r="GY114" s="4"/>
      <c r="GZ114" s="4"/>
      <c r="HA114" s="4"/>
      <c r="HB114" s="4"/>
      <c r="HC114" s="4"/>
      <c r="HD114" s="4"/>
      <c r="HE114" s="4"/>
      <c r="HF114" s="4"/>
      <c r="HG114" s="4"/>
      <c r="HH114" s="4"/>
      <c r="HI114" s="4"/>
      <c r="HJ114" s="4"/>
      <c r="HK114" s="4"/>
      <c r="HL114" s="4"/>
      <c r="HM114" s="4"/>
      <c r="HN114" s="4"/>
      <c r="HO114" s="4"/>
      <c r="HP114" s="4"/>
      <c r="HQ114" s="4"/>
      <c r="HR114" s="4"/>
      <c r="HS114" s="4"/>
      <c r="HT114" s="4"/>
      <c r="HU114" s="4"/>
      <c r="HV114" s="4"/>
      <c r="HW114" s="4"/>
      <c r="HX114" s="4"/>
      <c r="HY114" s="4"/>
      <c r="HZ114" s="4"/>
      <c r="IA114" s="4"/>
      <c r="IB114" s="4"/>
      <c r="IC114" s="4"/>
      <c r="ID114" s="4"/>
      <c r="IE114" s="4"/>
      <c r="IF114" s="4"/>
      <c r="IG114" s="4"/>
      <c r="IH114" s="4"/>
      <c r="II114" s="4"/>
      <c r="IJ114" s="4"/>
      <c r="IK114" s="4"/>
      <c r="IL114" s="4"/>
      <c r="IM114" s="4"/>
      <c r="IN114" s="4"/>
      <c r="IO114" s="4"/>
      <c r="IP114" s="4"/>
      <c r="IQ114" s="4"/>
      <c r="IR114" s="4"/>
      <c r="IS114" s="4"/>
      <c r="IT114" s="4"/>
    </row>
    <row r="115" spans="1:254" s="4" customFormat="1">
      <c r="A115" s="226" t="s">
        <v>159</v>
      </c>
      <c r="B115" s="227"/>
      <c r="C115" s="245" t="s">
        <v>950</v>
      </c>
      <c r="D115" s="229">
        <v>39.159999999999997</v>
      </c>
      <c r="E115" s="225">
        <v>2005</v>
      </c>
      <c r="F115" s="225"/>
      <c r="G115" s="274" t="s">
        <v>1016</v>
      </c>
      <c r="H115" s="282">
        <v>41.84</v>
      </c>
      <c r="I115" s="300" t="s">
        <v>200</v>
      </c>
      <c r="J115" s="282">
        <v>43.92</v>
      </c>
      <c r="K115" s="300" t="s">
        <v>211</v>
      </c>
      <c r="L115" s="282">
        <v>47.91</v>
      </c>
      <c r="M115" s="167"/>
    </row>
    <row r="116" spans="1:254" customFormat="1">
      <c r="A116" s="220" t="s">
        <v>160</v>
      </c>
      <c r="B116" s="230"/>
      <c r="C116" s="245" t="s">
        <v>239</v>
      </c>
      <c r="D116" s="229">
        <v>40.57</v>
      </c>
      <c r="E116" s="225">
        <v>2006</v>
      </c>
      <c r="F116" s="225"/>
      <c r="G116" s="274" t="s">
        <v>404</v>
      </c>
      <c r="H116" s="282">
        <v>41.63</v>
      </c>
      <c r="I116" s="300" t="s">
        <v>374</v>
      </c>
      <c r="J116" s="281">
        <v>45</v>
      </c>
      <c r="K116" s="33"/>
      <c r="L116" s="281"/>
      <c r="M116" s="167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  <c r="DA116" s="4"/>
      <c r="DB116" s="4"/>
      <c r="DC116" s="4"/>
      <c r="DD116" s="4"/>
      <c r="DE116" s="4"/>
      <c r="DF116" s="4"/>
      <c r="DG116" s="4"/>
      <c r="DH116" s="4"/>
      <c r="DI116" s="4"/>
      <c r="DJ116" s="4"/>
      <c r="DK116" s="4"/>
      <c r="DL116" s="4"/>
      <c r="DM116" s="4"/>
      <c r="DN116" s="4"/>
      <c r="DO116" s="4"/>
      <c r="DP116" s="4"/>
      <c r="DQ116" s="4"/>
      <c r="DR116" s="4"/>
      <c r="DS116" s="4"/>
      <c r="DT116" s="4"/>
      <c r="DU116" s="4"/>
      <c r="DV116" s="4"/>
      <c r="DW116" s="4"/>
      <c r="DX116" s="4"/>
      <c r="DY116" s="4"/>
      <c r="DZ116" s="4"/>
      <c r="EA116" s="4"/>
      <c r="EB116" s="4"/>
      <c r="EC116" s="4"/>
      <c r="ED116" s="4"/>
      <c r="EE116" s="4"/>
      <c r="EF116" s="4"/>
      <c r="EG116" s="4"/>
      <c r="EH116" s="4"/>
      <c r="EI116" s="4"/>
      <c r="EJ116" s="4"/>
      <c r="EK116" s="4"/>
      <c r="EL116" s="4"/>
      <c r="EM116" s="4"/>
      <c r="EN116" s="4"/>
      <c r="EO116" s="4"/>
      <c r="EP116" s="4"/>
      <c r="EQ116" s="4"/>
      <c r="ER116" s="4"/>
      <c r="ES116" s="4"/>
      <c r="ET116" s="4"/>
      <c r="EU116" s="4"/>
      <c r="EV116" s="4"/>
      <c r="EW116" s="4"/>
      <c r="EX116" s="4"/>
      <c r="EY116" s="4"/>
      <c r="EZ116" s="4"/>
      <c r="FA116" s="4"/>
      <c r="FB116" s="4"/>
      <c r="FC116" s="4"/>
      <c r="FD116" s="4"/>
      <c r="FE116" s="4"/>
      <c r="FF116" s="4"/>
      <c r="FG116" s="4"/>
      <c r="FH116" s="4"/>
      <c r="FI116" s="4"/>
      <c r="FJ116" s="4"/>
      <c r="FK116" s="4"/>
      <c r="FL116" s="4"/>
      <c r="FM116" s="4"/>
      <c r="FN116" s="4"/>
      <c r="FO116" s="4"/>
      <c r="FP116" s="4"/>
      <c r="FQ116" s="4"/>
      <c r="FR116" s="4"/>
      <c r="FS116" s="4"/>
      <c r="FT116" s="4"/>
      <c r="FU116" s="4"/>
      <c r="FV116" s="4"/>
      <c r="FW116" s="4"/>
      <c r="FX116" s="4"/>
      <c r="FY116" s="4"/>
      <c r="FZ116" s="4"/>
      <c r="GA116" s="4"/>
      <c r="GB116" s="4"/>
      <c r="GC116" s="4"/>
      <c r="GD116" s="4"/>
      <c r="GE116" s="4"/>
      <c r="GF116" s="4"/>
      <c r="GG116" s="4"/>
      <c r="GH116" s="4"/>
      <c r="GI116" s="4"/>
      <c r="GJ116" s="4"/>
      <c r="GK116" s="4"/>
      <c r="GL116" s="4"/>
      <c r="GM116" s="4"/>
      <c r="GN116" s="4"/>
      <c r="GO116" s="4"/>
      <c r="GP116" s="4"/>
      <c r="GQ116" s="4"/>
      <c r="GR116" s="4"/>
      <c r="GS116" s="4"/>
      <c r="GT116" s="4"/>
      <c r="GU116" s="4"/>
      <c r="GV116" s="4"/>
      <c r="GW116" s="4"/>
      <c r="GX116" s="4"/>
      <c r="GY116" s="4"/>
      <c r="GZ116" s="4"/>
      <c r="HA116" s="4"/>
      <c r="HB116" s="4"/>
      <c r="HC116" s="4"/>
      <c r="HD116" s="4"/>
      <c r="HE116" s="4"/>
      <c r="HF116" s="4"/>
      <c r="HG116" s="4"/>
      <c r="HH116" s="4"/>
      <c r="HI116" s="4"/>
      <c r="HJ116" s="4"/>
      <c r="HK116" s="4"/>
      <c r="HL116" s="4"/>
      <c r="HM116" s="4"/>
      <c r="HN116" s="4"/>
      <c r="HO116" s="4"/>
      <c r="HP116" s="4"/>
      <c r="HQ116" s="4"/>
      <c r="HR116" s="4"/>
      <c r="HS116" s="4"/>
      <c r="HT116" s="4"/>
      <c r="HU116" s="4"/>
      <c r="HV116" s="4"/>
      <c r="HW116" s="4"/>
      <c r="HX116" s="4"/>
      <c r="HY116" s="4"/>
      <c r="HZ116" s="4"/>
      <c r="IA116" s="4"/>
      <c r="IB116" s="4"/>
      <c r="IC116" s="4"/>
      <c r="ID116" s="4"/>
      <c r="IE116" s="4"/>
      <c r="IF116" s="4"/>
      <c r="IG116" s="4"/>
      <c r="IH116" s="4"/>
      <c r="II116" s="4"/>
      <c r="IJ116" s="4"/>
      <c r="IK116" s="4"/>
      <c r="IL116" s="4"/>
      <c r="IM116" s="4"/>
      <c r="IN116" s="4"/>
      <c r="IO116" s="4"/>
      <c r="IP116" s="4"/>
      <c r="IQ116" s="4"/>
      <c r="IR116" s="4"/>
      <c r="IS116" s="4"/>
      <c r="IT116" s="4"/>
    </row>
    <row r="117" spans="1:254" s="4" customFormat="1" ht="15.75" customHeight="1">
      <c r="A117" s="8"/>
      <c r="B117" s="8"/>
      <c r="C117" s="7"/>
      <c r="D117" s="7"/>
      <c r="E117" s="7"/>
      <c r="F117" s="237"/>
      <c r="G117" s="57"/>
      <c r="H117" s="281"/>
      <c r="I117" s="33"/>
      <c r="J117" s="281"/>
      <c r="K117" s="33"/>
      <c r="L117" s="281"/>
      <c r="M117" s="29"/>
    </row>
    <row r="118" spans="1:254" s="4" customFormat="1" ht="15.75" customHeight="1">
      <c r="A118" s="179" t="s">
        <v>100</v>
      </c>
      <c r="B118" s="179" t="s">
        <v>125</v>
      </c>
      <c r="C118" s="181"/>
      <c r="D118" s="181"/>
      <c r="E118" s="181"/>
      <c r="F118" s="246"/>
      <c r="G118" s="173"/>
      <c r="H118" s="281"/>
      <c r="I118" s="33"/>
      <c r="J118" s="281"/>
      <c r="K118" s="190"/>
      <c r="L118" s="282"/>
      <c r="M118" s="167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  <c r="HL118"/>
      <c r="HM118"/>
      <c r="HN118"/>
      <c r="HO118"/>
      <c r="HP118"/>
      <c r="HQ118"/>
      <c r="HR118"/>
      <c r="HS118"/>
      <c r="HT118"/>
      <c r="HU118"/>
      <c r="HV118"/>
      <c r="HW118"/>
      <c r="HX118"/>
      <c r="HY118"/>
      <c r="HZ118"/>
      <c r="IA118"/>
      <c r="IB118"/>
      <c r="IC118"/>
      <c r="ID118"/>
      <c r="IE118"/>
      <c r="IF118"/>
      <c r="IG118"/>
      <c r="IH118"/>
      <c r="II118"/>
      <c r="IJ118"/>
      <c r="IK118"/>
      <c r="IL118"/>
      <c r="IM118"/>
      <c r="IN118"/>
      <c r="IO118"/>
      <c r="IP118"/>
      <c r="IQ118"/>
      <c r="IR118"/>
      <c r="IS118"/>
      <c r="IT118"/>
    </row>
    <row r="119" spans="1:254" s="4" customFormat="1" ht="15.75" customHeight="1">
      <c r="A119" s="220" t="s">
        <v>156</v>
      </c>
      <c r="B119" s="230"/>
      <c r="C119" s="244" t="s">
        <v>910</v>
      </c>
      <c r="D119" s="229">
        <v>51.77</v>
      </c>
      <c r="E119" s="225">
        <v>2008</v>
      </c>
      <c r="F119" s="225"/>
      <c r="G119" s="269" t="s">
        <v>1187</v>
      </c>
      <c r="H119" s="281"/>
      <c r="I119" s="191"/>
      <c r="J119" s="281"/>
      <c r="K119" s="190"/>
      <c r="L119" s="282"/>
      <c r="M119" s="167"/>
    </row>
    <row r="120" spans="1:254" s="4" customFormat="1" ht="15.75" customHeight="1">
      <c r="A120" s="222" t="s">
        <v>157</v>
      </c>
      <c r="B120" s="243" t="s">
        <v>33</v>
      </c>
      <c r="C120" s="217" t="s">
        <v>940</v>
      </c>
      <c r="D120" s="229">
        <v>42.91</v>
      </c>
      <c r="E120" s="219">
        <v>1985</v>
      </c>
      <c r="F120" s="219"/>
      <c r="G120" s="274" t="s">
        <v>168</v>
      </c>
      <c r="H120" s="281">
        <v>50.84</v>
      </c>
      <c r="I120" s="300" t="s">
        <v>382</v>
      </c>
      <c r="J120" s="281">
        <v>52.25</v>
      </c>
      <c r="K120" s="300" t="s">
        <v>171</v>
      </c>
      <c r="L120" s="282">
        <v>55.34</v>
      </c>
      <c r="M120" s="167"/>
    </row>
    <row r="121" spans="1:254" s="14" customFormat="1" ht="16.5">
      <c r="A121" s="224" t="s">
        <v>158</v>
      </c>
      <c r="B121" s="230"/>
      <c r="C121" s="244" t="s">
        <v>951</v>
      </c>
      <c r="D121" s="229">
        <v>40.01</v>
      </c>
      <c r="E121" s="225">
        <v>2006</v>
      </c>
      <c r="F121" s="225"/>
      <c r="G121" s="274" t="s">
        <v>1090</v>
      </c>
      <c r="H121" s="283">
        <v>40.909999999999997</v>
      </c>
      <c r="I121" s="300" t="s">
        <v>375</v>
      </c>
      <c r="J121" s="283">
        <v>41.87</v>
      </c>
      <c r="K121" s="300" t="s">
        <v>1089</v>
      </c>
      <c r="L121" s="282">
        <v>43.36</v>
      </c>
      <c r="M121" s="167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4"/>
      <c r="DI121" s="4"/>
      <c r="DJ121" s="4"/>
      <c r="DK121" s="4"/>
      <c r="DL121" s="4"/>
      <c r="DM121" s="4"/>
      <c r="DN121" s="4"/>
      <c r="DO121" s="4"/>
      <c r="DP121" s="4"/>
      <c r="DQ121" s="4"/>
      <c r="DR121" s="4"/>
      <c r="DS121" s="4"/>
      <c r="DT121" s="4"/>
      <c r="DU121" s="4"/>
      <c r="DV121" s="4"/>
      <c r="DW121" s="4"/>
      <c r="DX121" s="4"/>
      <c r="DY121" s="4"/>
      <c r="DZ121" s="4"/>
      <c r="EA121" s="4"/>
      <c r="EB121" s="4"/>
      <c r="EC121" s="4"/>
      <c r="ED121" s="4"/>
      <c r="EE121" s="4"/>
      <c r="EF121" s="4"/>
      <c r="EG121" s="4"/>
      <c r="EH121" s="4"/>
      <c r="EI121" s="4"/>
      <c r="EJ121" s="4"/>
      <c r="EK121" s="4"/>
      <c r="EL121" s="4"/>
      <c r="EM121" s="4"/>
      <c r="EN121" s="4"/>
      <c r="EO121" s="4"/>
      <c r="EP121" s="4"/>
      <c r="EQ121" s="4"/>
      <c r="ER121" s="4"/>
      <c r="ES121" s="4"/>
      <c r="ET121" s="4"/>
      <c r="EU121" s="4"/>
      <c r="EV121" s="4"/>
      <c r="EW121" s="4"/>
      <c r="EX121" s="4"/>
      <c r="EY121" s="4"/>
      <c r="EZ121" s="4"/>
      <c r="FA121" s="4"/>
      <c r="FB121" s="4"/>
      <c r="FC121" s="4"/>
      <c r="FD121" s="4"/>
      <c r="FE121" s="4"/>
      <c r="FF121" s="4"/>
      <c r="FG121" s="4"/>
      <c r="FH121" s="4"/>
      <c r="FI121" s="4"/>
      <c r="FJ121" s="4"/>
      <c r="FK121" s="4"/>
      <c r="FL121" s="4"/>
      <c r="FM121" s="4"/>
      <c r="FN121" s="4"/>
      <c r="FO121" s="4"/>
      <c r="FP121" s="4"/>
      <c r="FQ121" s="4"/>
      <c r="FR121" s="4"/>
      <c r="FS121" s="4"/>
      <c r="FT121" s="4"/>
      <c r="FU121" s="4"/>
      <c r="FV121" s="4"/>
      <c r="FW121" s="4"/>
      <c r="FX121" s="4"/>
      <c r="FY121" s="4"/>
      <c r="FZ121" s="4"/>
      <c r="GA121" s="4"/>
      <c r="GB121" s="4"/>
      <c r="GC121" s="4"/>
      <c r="GD121" s="4"/>
      <c r="GE121" s="4"/>
      <c r="GF121" s="4"/>
      <c r="GG121" s="4"/>
      <c r="GH121" s="4"/>
      <c r="GI121" s="4"/>
      <c r="GJ121" s="4"/>
      <c r="GK121" s="4"/>
      <c r="GL121" s="4"/>
      <c r="GM121" s="4"/>
      <c r="GN121" s="4"/>
      <c r="GO121" s="4"/>
      <c r="GP121" s="4"/>
      <c r="GQ121" s="4"/>
      <c r="GR121" s="4"/>
      <c r="GS121" s="4"/>
      <c r="GT121" s="4"/>
      <c r="GU121" s="4"/>
      <c r="GV121" s="4"/>
      <c r="GW121" s="4"/>
      <c r="GX121" s="4"/>
      <c r="GY121" s="4"/>
      <c r="GZ121" s="4"/>
      <c r="HA121" s="4"/>
      <c r="HB121" s="4"/>
      <c r="HC121" s="4"/>
      <c r="HD121" s="4"/>
      <c r="HE121" s="4"/>
      <c r="HF121" s="4"/>
      <c r="HG121" s="4"/>
      <c r="HH121" s="4"/>
      <c r="HI121" s="4"/>
      <c r="HJ121" s="4"/>
      <c r="HK121" s="4"/>
      <c r="HL121" s="4"/>
      <c r="HM121" s="4"/>
      <c r="HN121" s="4"/>
      <c r="HO121" s="4"/>
      <c r="HP121" s="4"/>
      <c r="HQ121" s="4"/>
      <c r="HR121" s="4"/>
      <c r="HS121" s="4"/>
      <c r="HT121" s="4"/>
      <c r="HU121" s="4"/>
      <c r="HV121" s="4"/>
      <c r="HW121" s="4"/>
      <c r="HX121" s="4"/>
      <c r="HY121" s="4"/>
      <c r="HZ121" s="4"/>
      <c r="IA121" s="4"/>
      <c r="IB121" s="4"/>
      <c r="IC121" s="4"/>
      <c r="ID121" s="4"/>
      <c r="IE121" s="4"/>
      <c r="IF121" s="4"/>
      <c r="IG121" s="4"/>
      <c r="IH121" s="4"/>
      <c r="II121" s="4"/>
      <c r="IJ121" s="4"/>
      <c r="IK121" s="4"/>
      <c r="IL121" s="4"/>
      <c r="IM121" s="4"/>
      <c r="IN121" s="4"/>
      <c r="IO121" s="4"/>
      <c r="IP121" s="4"/>
      <c r="IQ121" s="4"/>
      <c r="IR121" s="4"/>
      <c r="IS121" s="4"/>
      <c r="IT121" s="4"/>
    </row>
    <row r="122" spans="1:254" s="4" customFormat="1">
      <c r="A122" s="226" t="s">
        <v>159</v>
      </c>
      <c r="B122" s="227"/>
      <c r="C122" s="244" t="s">
        <v>951</v>
      </c>
      <c r="D122" s="229">
        <v>35.67</v>
      </c>
      <c r="E122" s="225">
        <v>2008</v>
      </c>
      <c r="F122" s="225"/>
      <c r="G122" s="274" t="s">
        <v>208</v>
      </c>
      <c r="H122" s="281">
        <v>40.64</v>
      </c>
      <c r="I122" s="300" t="s">
        <v>912</v>
      </c>
      <c r="J122" s="281">
        <v>46.48</v>
      </c>
      <c r="K122" s="192"/>
      <c r="L122" s="282"/>
      <c r="M122" s="167"/>
    </row>
    <row r="123" spans="1:254" customFormat="1">
      <c r="A123" s="220" t="s">
        <v>160</v>
      </c>
      <c r="B123" s="230"/>
      <c r="C123" s="244" t="s">
        <v>62</v>
      </c>
      <c r="D123" s="229">
        <v>33.85</v>
      </c>
      <c r="E123" s="225">
        <v>2006</v>
      </c>
      <c r="F123" s="225"/>
      <c r="G123" s="274" t="s">
        <v>1038</v>
      </c>
      <c r="H123" s="283">
        <v>38.76</v>
      </c>
      <c r="I123" s="300" t="s">
        <v>1058</v>
      </c>
      <c r="J123" s="282">
        <v>41.93</v>
      </c>
      <c r="K123" s="192"/>
      <c r="L123" s="282"/>
      <c r="M123" s="167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  <c r="DE123" s="4"/>
      <c r="DF123" s="4"/>
      <c r="DG123" s="4"/>
      <c r="DH123" s="4"/>
      <c r="DI123" s="4"/>
      <c r="DJ123" s="4"/>
      <c r="DK123" s="4"/>
      <c r="DL123" s="4"/>
      <c r="DM123" s="4"/>
      <c r="DN123" s="4"/>
      <c r="DO123" s="4"/>
      <c r="DP123" s="4"/>
      <c r="DQ123" s="4"/>
      <c r="DR123" s="4"/>
      <c r="DS123" s="4"/>
      <c r="DT123" s="4"/>
      <c r="DU123" s="4"/>
      <c r="DV123" s="4"/>
      <c r="DW123" s="4"/>
      <c r="DX123" s="4"/>
      <c r="DY123" s="4"/>
      <c r="DZ123" s="4"/>
      <c r="EA123" s="4"/>
      <c r="EB123" s="4"/>
      <c r="EC123" s="4"/>
      <c r="ED123" s="4"/>
      <c r="EE123" s="4"/>
      <c r="EF123" s="4"/>
      <c r="EG123" s="4"/>
      <c r="EH123" s="4"/>
      <c r="EI123" s="4"/>
      <c r="EJ123" s="4"/>
      <c r="EK123" s="4"/>
      <c r="EL123" s="4"/>
      <c r="EM123" s="4"/>
      <c r="EN123" s="4"/>
      <c r="EO123" s="4"/>
      <c r="EP123" s="4"/>
      <c r="EQ123" s="4"/>
      <c r="ER123" s="4"/>
      <c r="ES123" s="4"/>
      <c r="ET123" s="4"/>
      <c r="EU123" s="4"/>
      <c r="EV123" s="4"/>
      <c r="EW123" s="4"/>
      <c r="EX123" s="4"/>
      <c r="EY123" s="4"/>
      <c r="EZ123" s="4"/>
      <c r="FA123" s="4"/>
      <c r="FB123" s="4"/>
      <c r="FC123" s="4"/>
      <c r="FD123" s="4"/>
      <c r="FE123" s="4"/>
      <c r="FF123" s="4"/>
      <c r="FG123" s="4"/>
      <c r="FH123" s="4"/>
      <c r="FI123" s="4"/>
      <c r="FJ123" s="4"/>
      <c r="FK123" s="4"/>
      <c r="FL123" s="4"/>
      <c r="FM123" s="4"/>
      <c r="FN123" s="4"/>
      <c r="FO123" s="4"/>
      <c r="FP123" s="4"/>
      <c r="FQ123" s="4"/>
      <c r="FR123" s="4"/>
      <c r="FS123" s="4"/>
      <c r="FT123" s="4"/>
      <c r="FU123" s="4"/>
      <c r="FV123" s="4"/>
      <c r="FW123" s="4"/>
      <c r="FX123" s="4"/>
      <c r="FY123" s="4"/>
      <c r="FZ123" s="4"/>
      <c r="GA123" s="4"/>
      <c r="GB123" s="4"/>
      <c r="GC123" s="4"/>
      <c r="GD123" s="4"/>
      <c r="GE123" s="4"/>
      <c r="GF123" s="4"/>
      <c r="GG123" s="4"/>
      <c r="GH123" s="4"/>
      <c r="GI123" s="4"/>
      <c r="GJ123" s="4"/>
      <c r="GK123" s="4"/>
      <c r="GL123" s="4"/>
      <c r="GM123" s="4"/>
      <c r="GN123" s="4"/>
      <c r="GO123" s="4"/>
      <c r="GP123" s="4"/>
      <c r="GQ123" s="4"/>
      <c r="GR123" s="4"/>
      <c r="GS123" s="4"/>
      <c r="GT123" s="4"/>
      <c r="GU123" s="4"/>
      <c r="GV123" s="4"/>
      <c r="GW123" s="4"/>
      <c r="GX123" s="4"/>
      <c r="GY123" s="4"/>
      <c r="GZ123" s="4"/>
      <c r="HA123" s="4"/>
      <c r="HB123" s="4"/>
      <c r="HC123" s="4"/>
      <c r="HD123" s="4"/>
      <c r="HE123" s="4"/>
      <c r="HF123" s="4"/>
      <c r="HG123" s="4"/>
      <c r="HH123" s="4"/>
      <c r="HI123" s="4"/>
      <c r="HJ123" s="4"/>
      <c r="HK123" s="4"/>
      <c r="HL123" s="4"/>
      <c r="HM123" s="4"/>
      <c r="HN123" s="4"/>
      <c r="HO123" s="4"/>
      <c r="HP123" s="4"/>
      <c r="HQ123" s="4"/>
      <c r="HR123" s="4"/>
      <c r="HS123" s="4"/>
      <c r="HT123" s="4"/>
      <c r="HU123" s="4"/>
      <c r="HV123" s="4"/>
      <c r="HW123" s="4"/>
      <c r="HX123" s="4"/>
      <c r="HY123" s="4"/>
      <c r="HZ123" s="4"/>
      <c r="IA123" s="4"/>
      <c r="IB123" s="4"/>
      <c r="IC123" s="4"/>
      <c r="ID123" s="4"/>
      <c r="IE123" s="4"/>
      <c r="IF123" s="4"/>
      <c r="IG123" s="4"/>
      <c r="IH123" s="4"/>
      <c r="II123" s="4"/>
      <c r="IJ123" s="4"/>
      <c r="IK123" s="4"/>
      <c r="IL123" s="4"/>
      <c r="IM123" s="4"/>
      <c r="IN123" s="4"/>
      <c r="IO123" s="4"/>
      <c r="IP123" s="4"/>
      <c r="IQ123" s="4"/>
      <c r="IR123" s="4"/>
      <c r="IS123" s="4"/>
      <c r="IT123" s="4"/>
    </row>
    <row r="124" spans="1:254" s="4" customFormat="1" ht="15.75" customHeight="1">
      <c r="A124" s="8"/>
      <c r="B124" s="8"/>
      <c r="C124" s="7"/>
      <c r="D124" s="7"/>
      <c r="E124" s="7"/>
      <c r="F124" s="237"/>
      <c r="G124" s="57"/>
      <c r="H124" s="281"/>
      <c r="I124" s="33"/>
      <c r="J124" s="281"/>
      <c r="K124" s="33"/>
      <c r="L124" s="281"/>
      <c r="M124" s="12"/>
    </row>
    <row r="125" spans="1:254" s="4" customFormat="1" ht="18.75">
      <c r="A125" s="179" t="s">
        <v>101</v>
      </c>
      <c r="B125" s="179" t="s">
        <v>129</v>
      </c>
      <c r="C125" s="10"/>
      <c r="D125" s="10"/>
      <c r="E125" s="10"/>
      <c r="F125" s="246"/>
      <c r="G125" s="272"/>
      <c r="H125" s="281"/>
      <c r="I125" s="33"/>
      <c r="J125" s="281"/>
      <c r="K125" s="33"/>
      <c r="L125" s="281"/>
      <c r="M125" s="33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  <c r="HH125"/>
      <c r="HI125"/>
      <c r="HJ125"/>
      <c r="HK125"/>
      <c r="HL125"/>
      <c r="HM125"/>
      <c r="HN125"/>
      <c r="HO125"/>
      <c r="HP125"/>
      <c r="HQ125"/>
      <c r="HR125"/>
      <c r="HS125"/>
      <c r="HT125"/>
      <c r="HU125"/>
      <c r="HV125"/>
      <c r="HW125"/>
      <c r="HX125"/>
      <c r="HY125"/>
      <c r="HZ125"/>
      <c r="IA125"/>
      <c r="IB125"/>
      <c r="IC125"/>
      <c r="ID125"/>
      <c r="IE125"/>
      <c r="IF125"/>
      <c r="IG125"/>
      <c r="IH125"/>
      <c r="II125"/>
      <c r="IJ125"/>
      <c r="IK125"/>
      <c r="IL125"/>
      <c r="IM125"/>
      <c r="IN125"/>
      <c r="IO125"/>
      <c r="IP125"/>
      <c r="IQ125"/>
      <c r="IR125"/>
      <c r="IS125"/>
      <c r="IT125"/>
    </row>
    <row r="126" spans="1:254" customFormat="1" ht="16.5">
      <c r="A126" s="220" t="s">
        <v>156</v>
      </c>
      <c r="B126" s="243" t="s">
        <v>29</v>
      </c>
      <c r="C126" s="217" t="s">
        <v>952</v>
      </c>
      <c r="D126" s="229">
        <v>20.16</v>
      </c>
      <c r="E126" s="219">
        <v>1983</v>
      </c>
      <c r="F126" s="219"/>
      <c r="G126" s="274" t="s">
        <v>1013</v>
      </c>
      <c r="H126" s="282">
        <v>24.38</v>
      </c>
      <c r="I126" s="300" t="s">
        <v>1087</v>
      </c>
      <c r="J126" s="282">
        <v>25.75</v>
      </c>
      <c r="K126" s="300" t="s">
        <v>1100</v>
      </c>
      <c r="L126" s="282">
        <v>27.98</v>
      </c>
      <c r="M126" s="167"/>
      <c r="N126" s="56"/>
      <c r="O126" s="9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  <c r="DE126" s="4"/>
      <c r="DF126" s="4"/>
      <c r="DG126" s="4"/>
      <c r="DH126" s="4"/>
      <c r="DI126" s="4"/>
      <c r="DJ126" s="4"/>
      <c r="DK126" s="4"/>
      <c r="DL126" s="4"/>
      <c r="DM126" s="4"/>
      <c r="DN126" s="4"/>
      <c r="DO126" s="4"/>
      <c r="DP126" s="4"/>
      <c r="DQ126" s="4"/>
      <c r="DR126" s="4"/>
      <c r="DS126" s="4"/>
      <c r="DT126" s="4"/>
      <c r="DU126" s="4"/>
      <c r="DV126" s="4"/>
      <c r="DW126" s="4"/>
      <c r="DX126" s="4"/>
      <c r="DY126" s="4"/>
      <c r="DZ126" s="4"/>
      <c r="EA126" s="4"/>
      <c r="EB126" s="4"/>
      <c r="EC126" s="4"/>
      <c r="ED126" s="4"/>
      <c r="EE126" s="4"/>
      <c r="EF126" s="4"/>
      <c r="EG126" s="4"/>
      <c r="EH126" s="4"/>
      <c r="EI126" s="4"/>
      <c r="EJ126" s="4"/>
      <c r="EK126" s="4"/>
      <c r="EL126" s="4"/>
      <c r="EM126" s="4"/>
      <c r="EN126" s="4"/>
      <c r="EO126" s="4"/>
      <c r="EP126" s="4"/>
      <c r="EQ126" s="4"/>
      <c r="ER126" s="4"/>
      <c r="ES126" s="4"/>
      <c r="ET126" s="4"/>
      <c r="EU126" s="4"/>
      <c r="EV126" s="4"/>
      <c r="EW126" s="4"/>
      <c r="EX126" s="4"/>
      <c r="EY126" s="4"/>
      <c r="EZ126" s="4"/>
      <c r="FA126" s="4"/>
      <c r="FB126" s="4"/>
      <c r="FC126" s="4"/>
      <c r="FD126" s="4"/>
      <c r="FE126" s="4"/>
      <c r="FF126" s="4"/>
      <c r="FG126" s="4"/>
      <c r="FH126" s="4"/>
      <c r="FI126" s="4"/>
      <c r="FJ126" s="4"/>
      <c r="FK126" s="4"/>
      <c r="FL126" s="4"/>
      <c r="FM126" s="4"/>
      <c r="FN126" s="4"/>
      <c r="FO126" s="4"/>
      <c r="FP126" s="4"/>
      <c r="FQ126" s="4"/>
      <c r="FR126" s="4"/>
      <c r="FS126" s="4"/>
      <c r="FT126" s="4"/>
      <c r="FU126" s="4"/>
      <c r="FV126" s="4"/>
      <c r="FW126" s="4"/>
      <c r="FX126" s="4"/>
      <c r="FY126" s="4"/>
      <c r="FZ126" s="4"/>
      <c r="GA126" s="4"/>
      <c r="GB126" s="4"/>
      <c r="GC126" s="4"/>
      <c r="GD126" s="4"/>
      <c r="GE126" s="4"/>
      <c r="GF126" s="4"/>
      <c r="GG126" s="4"/>
      <c r="GH126" s="4"/>
      <c r="GI126" s="4"/>
      <c r="GJ126" s="4"/>
      <c r="GK126" s="4"/>
      <c r="GL126" s="4"/>
      <c r="GM126" s="4"/>
      <c r="GN126" s="4"/>
      <c r="GO126" s="4"/>
      <c r="GP126" s="4"/>
      <c r="GQ126" s="4"/>
      <c r="GR126" s="4"/>
      <c r="GS126" s="4"/>
      <c r="GT126" s="4"/>
      <c r="GU126" s="4"/>
      <c r="GV126" s="4"/>
      <c r="GW126" s="4"/>
      <c r="GX126" s="4"/>
      <c r="GY126" s="4"/>
      <c r="GZ126" s="4"/>
      <c r="HA126" s="4"/>
      <c r="HB126" s="4"/>
      <c r="HC126" s="4"/>
      <c r="HD126" s="4"/>
      <c r="HE126" s="4"/>
      <c r="HF126" s="4"/>
      <c r="HG126" s="4"/>
      <c r="HH126" s="4"/>
      <c r="HI126" s="4"/>
      <c r="HJ126" s="4"/>
      <c r="HK126" s="4"/>
      <c r="HL126" s="4"/>
      <c r="HM126" s="4"/>
      <c r="HN126" s="4"/>
      <c r="HO126" s="4"/>
      <c r="HP126" s="4"/>
      <c r="HQ126" s="4"/>
      <c r="HR126" s="4"/>
      <c r="HS126" s="4"/>
      <c r="HT126" s="4"/>
      <c r="HU126" s="4"/>
      <c r="HV126" s="4"/>
      <c r="HW126" s="4"/>
      <c r="HX126" s="4"/>
      <c r="HY126" s="4"/>
      <c r="HZ126" s="4"/>
      <c r="IA126" s="4"/>
      <c r="IB126" s="4"/>
      <c r="IC126" s="4"/>
      <c r="ID126" s="4"/>
      <c r="IE126" s="4"/>
      <c r="IF126" s="4"/>
      <c r="IG126" s="4"/>
      <c r="IH126" s="4"/>
      <c r="II126" s="4"/>
      <c r="IJ126" s="4"/>
      <c r="IK126" s="4"/>
      <c r="IL126" s="4"/>
      <c r="IM126" s="4"/>
      <c r="IN126" s="4"/>
      <c r="IO126" s="4"/>
      <c r="IP126" s="4"/>
      <c r="IQ126" s="4"/>
      <c r="IR126" s="4"/>
      <c r="IS126" s="4"/>
      <c r="IT126" s="4"/>
    </row>
    <row r="127" spans="1:254" s="4" customFormat="1" ht="15.75" customHeight="1">
      <c r="A127" s="8"/>
      <c r="B127" s="8"/>
      <c r="C127" s="7"/>
      <c r="D127" s="7"/>
      <c r="E127" s="7"/>
      <c r="F127" s="237"/>
      <c r="G127" s="57"/>
      <c r="H127" s="281"/>
      <c r="I127" s="33"/>
      <c r="J127" s="281"/>
      <c r="K127" s="33"/>
      <c r="L127" s="281"/>
      <c r="M127" s="33"/>
    </row>
    <row r="128" spans="1:254" s="4" customFormat="1" ht="18.75">
      <c r="A128" s="179" t="s">
        <v>112</v>
      </c>
      <c r="B128" s="179" t="s">
        <v>128</v>
      </c>
      <c r="C128" s="10"/>
      <c r="D128" s="10"/>
      <c r="E128" s="10"/>
      <c r="F128" s="246"/>
      <c r="G128" s="272"/>
      <c r="H128" s="281"/>
      <c r="I128" s="33"/>
      <c r="J128" s="281"/>
      <c r="K128" s="33"/>
      <c r="L128" s="281"/>
      <c r="M128" s="33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  <c r="GT128"/>
      <c r="GU128"/>
      <c r="GV128"/>
      <c r="GW128"/>
      <c r="GX128"/>
      <c r="GY128"/>
      <c r="GZ128"/>
      <c r="HA128"/>
      <c r="HB128"/>
      <c r="HC128"/>
      <c r="HD128"/>
      <c r="HE128"/>
      <c r="HF128"/>
      <c r="HG128"/>
      <c r="HH128"/>
      <c r="HI128"/>
      <c r="HJ128"/>
      <c r="HK128"/>
      <c r="HL128"/>
      <c r="HM128"/>
      <c r="HN128"/>
      <c r="HO128"/>
      <c r="HP128"/>
      <c r="HQ128"/>
      <c r="HR128"/>
      <c r="HS128"/>
      <c r="HT128"/>
      <c r="HU128"/>
      <c r="HV128"/>
      <c r="HW128"/>
      <c r="HX128"/>
      <c r="HY128"/>
      <c r="HZ128"/>
      <c r="IA128"/>
      <c r="IB128"/>
      <c r="IC128"/>
      <c r="ID128"/>
      <c r="IE128"/>
      <c r="IF128"/>
      <c r="IG128"/>
      <c r="IH128"/>
      <c r="II128"/>
      <c r="IJ128"/>
      <c r="IK128"/>
      <c r="IL128"/>
      <c r="IM128"/>
      <c r="IN128"/>
      <c r="IO128"/>
      <c r="IP128"/>
      <c r="IQ128"/>
      <c r="IR128"/>
      <c r="IS128"/>
      <c r="IT128"/>
    </row>
    <row r="129" spans="1:254" customFormat="1" ht="16.5">
      <c r="A129" s="220" t="s">
        <v>156</v>
      </c>
      <c r="B129" s="243" t="s">
        <v>1103</v>
      </c>
      <c r="C129" s="217" t="s">
        <v>917</v>
      </c>
      <c r="D129" s="229">
        <v>18.2</v>
      </c>
      <c r="E129" s="219">
        <v>1992</v>
      </c>
      <c r="F129" s="219"/>
      <c r="G129" s="274" t="s">
        <v>1098</v>
      </c>
      <c r="H129" s="282">
        <v>56.89</v>
      </c>
      <c r="I129" s="192"/>
      <c r="J129" s="284"/>
      <c r="K129" s="63"/>
      <c r="L129" s="284"/>
      <c r="M129" s="167"/>
      <c r="N129" s="56"/>
      <c r="O129" s="9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  <c r="DE129" s="4"/>
      <c r="DF129" s="4"/>
      <c r="DG129" s="4"/>
      <c r="DH129" s="4"/>
      <c r="DI129" s="4"/>
      <c r="DJ129" s="4"/>
      <c r="DK129" s="4"/>
      <c r="DL129" s="4"/>
      <c r="DM129" s="4"/>
      <c r="DN129" s="4"/>
      <c r="DO129" s="4"/>
      <c r="DP129" s="4"/>
      <c r="DQ129" s="4"/>
      <c r="DR129" s="4"/>
      <c r="DS129" s="4"/>
      <c r="DT129" s="4"/>
      <c r="DU129" s="4"/>
      <c r="DV129" s="4"/>
      <c r="DW129" s="4"/>
      <c r="DX129" s="4"/>
      <c r="DY129" s="4"/>
      <c r="DZ129" s="4"/>
      <c r="EA129" s="4"/>
      <c r="EB129" s="4"/>
      <c r="EC129" s="4"/>
      <c r="ED129" s="4"/>
      <c r="EE129" s="4"/>
      <c r="EF129" s="4"/>
      <c r="EG129" s="4"/>
      <c r="EH129" s="4"/>
      <c r="EI129" s="4"/>
      <c r="EJ129" s="4"/>
      <c r="EK129" s="4"/>
      <c r="EL129" s="4"/>
      <c r="EM129" s="4"/>
      <c r="EN129" s="4"/>
      <c r="EO129" s="4"/>
      <c r="EP129" s="4"/>
      <c r="EQ129" s="4"/>
      <c r="ER129" s="4"/>
      <c r="ES129" s="4"/>
      <c r="ET129" s="4"/>
      <c r="EU129" s="4"/>
      <c r="EV129" s="4"/>
      <c r="EW129" s="4"/>
      <c r="EX129" s="4"/>
      <c r="EY129" s="4"/>
      <c r="EZ129" s="4"/>
      <c r="FA129" s="4"/>
      <c r="FB129" s="4"/>
      <c r="FC129" s="4"/>
      <c r="FD129" s="4"/>
      <c r="FE129" s="4"/>
      <c r="FF129" s="4"/>
      <c r="FG129" s="4"/>
      <c r="FH129" s="4"/>
      <c r="FI129" s="4"/>
      <c r="FJ129" s="4"/>
      <c r="FK129" s="4"/>
      <c r="FL129" s="4"/>
      <c r="FM129" s="4"/>
      <c r="FN129" s="4"/>
      <c r="FO129" s="4"/>
      <c r="FP129" s="4"/>
      <c r="FQ129" s="4"/>
      <c r="FR129" s="4"/>
      <c r="FS129" s="4"/>
      <c r="FT129" s="4"/>
      <c r="FU129" s="4"/>
      <c r="FV129" s="4"/>
      <c r="FW129" s="4"/>
      <c r="FX129" s="4"/>
      <c r="FY129" s="4"/>
      <c r="FZ129" s="4"/>
      <c r="GA129" s="4"/>
      <c r="GB129" s="4"/>
      <c r="GC129" s="4"/>
      <c r="GD129" s="4"/>
      <c r="GE129" s="4"/>
      <c r="GF129" s="4"/>
      <c r="GG129" s="4"/>
      <c r="GH129" s="4"/>
      <c r="GI129" s="4"/>
      <c r="GJ129" s="4"/>
      <c r="GK129" s="4"/>
      <c r="GL129" s="4"/>
      <c r="GM129" s="4"/>
      <c r="GN129" s="4"/>
      <c r="GO129" s="4"/>
      <c r="GP129" s="4"/>
      <c r="GQ129" s="4"/>
      <c r="GR129" s="4"/>
      <c r="GS129" s="4"/>
      <c r="GT129" s="4"/>
      <c r="GU129" s="4"/>
      <c r="GV129" s="4"/>
      <c r="GW129" s="4"/>
      <c r="GX129" s="4"/>
      <c r="GY129" s="4"/>
      <c r="GZ129" s="4"/>
      <c r="HA129" s="4"/>
      <c r="HB129" s="4"/>
      <c r="HC129" s="4"/>
      <c r="HD129" s="4"/>
      <c r="HE129" s="4"/>
      <c r="HF129" s="4"/>
      <c r="HG129" s="4"/>
      <c r="HH129" s="4"/>
      <c r="HI129" s="4"/>
      <c r="HJ129" s="4"/>
      <c r="HK129" s="4"/>
      <c r="HL129" s="4"/>
      <c r="HM129" s="4"/>
      <c r="HN129" s="4"/>
      <c r="HO129" s="4"/>
      <c r="HP129" s="4"/>
      <c r="HQ129" s="4"/>
      <c r="HR129" s="4"/>
      <c r="HS129" s="4"/>
      <c r="HT129" s="4"/>
      <c r="HU129" s="4"/>
      <c r="HV129" s="4"/>
      <c r="HW129" s="4"/>
      <c r="HX129" s="4"/>
      <c r="HY129" s="4"/>
      <c r="HZ129" s="4"/>
      <c r="IA129" s="4"/>
      <c r="IB129" s="4"/>
      <c r="IC129" s="4"/>
      <c r="ID129" s="4"/>
      <c r="IE129" s="4"/>
      <c r="IF129" s="4"/>
      <c r="IG129" s="4"/>
      <c r="IH129" s="4"/>
      <c r="II129" s="4"/>
      <c r="IJ129" s="4"/>
      <c r="IK129" s="4"/>
      <c r="IL129" s="4"/>
      <c r="IM129" s="4"/>
      <c r="IN129" s="4"/>
      <c r="IO129" s="4"/>
      <c r="IP129" s="4"/>
      <c r="IQ129" s="4"/>
      <c r="IR129" s="4"/>
      <c r="IS129" s="4"/>
      <c r="IT129" s="4"/>
    </row>
    <row r="130" spans="1:254" s="4" customFormat="1" ht="15.75" customHeight="1">
      <c r="A130" s="8"/>
      <c r="B130" s="8"/>
      <c r="C130" s="7"/>
      <c r="D130" s="7"/>
      <c r="E130" s="7"/>
      <c r="F130" s="237"/>
      <c r="G130" s="57"/>
      <c r="H130" s="281"/>
      <c r="I130" s="33"/>
      <c r="J130" s="281"/>
      <c r="K130" s="33"/>
      <c r="L130" s="281"/>
      <c r="M130" s="33"/>
    </row>
    <row r="131" spans="1:254" s="4" customFormat="1" ht="15.75" customHeight="1">
      <c r="A131" s="179" t="s">
        <v>103</v>
      </c>
      <c r="B131" s="179" t="s">
        <v>126</v>
      </c>
      <c r="C131" s="10"/>
      <c r="D131" s="10"/>
      <c r="E131" s="10"/>
      <c r="F131" s="246"/>
      <c r="G131" s="173"/>
      <c r="H131" s="283"/>
      <c r="I131" s="33"/>
      <c r="J131" s="284"/>
      <c r="K131" s="33"/>
      <c r="L131" s="281"/>
      <c r="M131" s="33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  <c r="GG131"/>
      <c r="GH131"/>
      <c r="GI131"/>
      <c r="GJ131"/>
      <c r="GK131"/>
      <c r="GL131"/>
      <c r="GM131"/>
      <c r="GN131"/>
      <c r="GO131"/>
      <c r="GP131"/>
      <c r="GQ131"/>
      <c r="GR131"/>
      <c r="GS131"/>
      <c r="GT131"/>
      <c r="GU131"/>
      <c r="GV131"/>
      <c r="GW131"/>
      <c r="GX131"/>
      <c r="GY131"/>
      <c r="GZ131"/>
      <c r="HA131"/>
      <c r="HB131"/>
      <c r="HC131"/>
      <c r="HD131"/>
      <c r="HE131"/>
      <c r="HF131"/>
      <c r="HG131"/>
      <c r="HH131"/>
      <c r="HI131"/>
      <c r="HJ131"/>
      <c r="HK131"/>
      <c r="HL131"/>
      <c r="HM131"/>
      <c r="HN131"/>
      <c r="HO131"/>
      <c r="HP131"/>
      <c r="HQ131"/>
      <c r="HR131"/>
      <c r="HS131"/>
      <c r="HT131"/>
      <c r="HU131"/>
      <c r="HV131"/>
      <c r="HW131"/>
      <c r="HX131"/>
      <c r="HY131"/>
      <c r="HZ131"/>
      <c r="IA131"/>
      <c r="IB131"/>
      <c r="IC131"/>
      <c r="ID131"/>
      <c r="IE131"/>
      <c r="IF131"/>
      <c r="IG131"/>
      <c r="IH131"/>
      <c r="II131"/>
      <c r="IJ131"/>
      <c r="IK131"/>
      <c r="IL131"/>
      <c r="IM131"/>
      <c r="IN131"/>
      <c r="IO131"/>
      <c r="IP131"/>
      <c r="IQ131"/>
      <c r="IR131"/>
      <c r="IS131"/>
      <c r="IT131"/>
    </row>
    <row r="132" spans="1:254" s="4" customFormat="1" ht="15.75" customHeight="1">
      <c r="A132" s="215" t="s">
        <v>256</v>
      </c>
      <c r="B132" s="247" t="s">
        <v>273</v>
      </c>
      <c r="C132" s="217" t="s">
        <v>952</v>
      </c>
      <c r="D132" s="229" t="s">
        <v>953</v>
      </c>
      <c r="E132" s="219">
        <v>1988</v>
      </c>
      <c r="F132" s="219"/>
      <c r="G132" s="274" t="s">
        <v>544</v>
      </c>
      <c r="H132" s="285" t="s">
        <v>1212</v>
      </c>
      <c r="I132" s="299"/>
      <c r="J132" s="308"/>
      <c r="K132" s="298"/>
      <c r="L132" s="308"/>
      <c r="M132" s="168"/>
    </row>
    <row r="133" spans="1:254" s="4" customFormat="1" ht="15.75" customHeight="1">
      <c r="A133" s="222" t="s">
        <v>157</v>
      </c>
      <c r="B133" s="237"/>
      <c r="C133" s="217" t="s">
        <v>611</v>
      </c>
      <c r="D133" s="229" t="s">
        <v>1210</v>
      </c>
      <c r="E133" s="219">
        <v>2010</v>
      </c>
      <c r="F133" s="219"/>
      <c r="G133" s="274" t="s">
        <v>611</v>
      </c>
      <c r="H133" s="188" t="s">
        <v>1210</v>
      </c>
      <c r="I133" s="300" t="s">
        <v>552</v>
      </c>
      <c r="J133" s="281" t="s">
        <v>1211</v>
      </c>
      <c r="K133" s="300" t="s">
        <v>1012</v>
      </c>
      <c r="L133" s="282" t="s">
        <v>1225</v>
      </c>
      <c r="M133" s="167"/>
    </row>
    <row r="134" spans="1:254" s="14" customFormat="1" ht="16.5">
      <c r="A134" s="224" t="s">
        <v>158</v>
      </c>
      <c r="B134" s="243" t="s">
        <v>24</v>
      </c>
      <c r="C134" s="217" t="s">
        <v>544</v>
      </c>
      <c r="D134" s="229" t="s">
        <v>1226</v>
      </c>
      <c r="E134" s="219">
        <v>2010</v>
      </c>
      <c r="F134" s="219"/>
      <c r="G134" s="274" t="s">
        <v>544</v>
      </c>
      <c r="H134" s="197" t="s">
        <v>1226</v>
      </c>
      <c r="I134" s="300" t="s">
        <v>183</v>
      </c>
      <c r="J134" s="281" t="s">
        <v>1213</v>
      </c>
      <c r="K134" s="300" t="s">
        <v>564</v>
      </c>
      <c r="L134" s="281" t="s">
        <v>1214</v>
      </c>
      <c r="M134" s="33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4"/>
      <c r="DG134" s="4"/>
      <c r="DH134" s="4"/>
      <c r="DI134" s="4"/>
      <c r="DJ134" s="4"/>
      <c r="DK134" s="4"/>
      <c r="DL134" s="4"/>
      <c r="DM134" s="4"/>
      <c r="DN134" s="4"/>
      <c r="DO134" s="4"/>
      <c r="DP134" s="4"/>
      <c r="DQ134" s="4"/>
      <c r="DR134" s="4"/>
      <c r="DS134" s="4"/>
      <c r="DT134" s="4"/>
      <c r="DU134" s="4"/>
      <c r="DV134" s="4"/>
      <c r="DW134" s="4"/>
      <c r="DX134" s="4"/>
      <c r="DY134" s="4"/>
      <c r="DZ134" s="4"/>
      <c r="EA134" s="4"/>
      <c r="EB134" s="4"/>
      <c r="EC134" s="4"/>
      <c r="ED134" s="4"/>
      <c r="EE134" s="4"/>
      <c r="EF134" s="4"/>
      <c r="EG134" s="4"/>
      <c r="EH134" s="4"/>
      <c r="EI134" s="4"/>
      <c r="EJ134" s="4"/>
      <c r="EK134" s="4"/>
      <c r="EL134" s="4"/>
      <c r="EM134" s="4"/>
      <c r="EN134" s="4"/>
      <c r="EO134" s="4"/>
      <c r="EP134" s="4"/>
      <c r="EQ134" s="4"/>
      <c r="ER134" s="4"/>
      <c r="ES134" s="4"/>
      <c r="ET134" s="4"/>
      <c r="EU134" s="4"/>
      <c r="EV134" s="4"/>
      <c r="EW134" s="4"/>
      <c r="EX134" s="4"/>
      <c r="EY134" s="4"/>
      <c r="EZ134" s="4"/>
      <c r="FA134" s="4"/>
      <c r="FB134" s="4"/>
      <c r="FC134" s="4"/>
      <c r="FD134" s="4"/>
      <c r="FE134" s="4"/>
      <c r="FF134" s="4"/>
      <c r="FG134" s="4"/>
      <c r="FH134" s="4"/>
      <c r="FI134" s="4"/>
      <c r="FJ134" s="4"/>
      <c r="FK134" s="4"/>
      <c r="FL134" s="4"/>
      <c r="FM134" s="4"/>
      <c r="FN134" s="4"/>
      <c r="FO134" s="4"/>
      <c r="FP134" s="4"/>
      <c r="FQ134" s="4"/>
      <c r="FR134" s="4"/>
      <c r="FS134" s="4"/>
      <c r="FT134" s="4"/>
      <c r="FU134" s="4"/>
      <c r="FV134" s="4"/>
      <c r="FW134" s="4"/>
      <c r="FX134" s="4"/>
      <c r="FY134" s="4"/>
      <c r="FZ134" s="4"/>
      <c r="GA134" s="4"/>
      <c r="GB134" s="4"/>
      <c r="GC134" s="4"/>
      <c r="GD134" s="4"/>
      <c r="GE134" s="4"/>
      <c r="GF134" s="4"/>
      <c r="GG134" s="4"/>
      <c r="GH134" s="4"/>
      <c r="GI134" s="4"/>
      <c r="GJ134" s="4"/>
      <c r="GK134" s="4"/>
      <c r="GL134" s="4"/>
      <c r="GM134" s="4"/>
      <c r="GN134" s="4"/>
      <c r="GO134" s="4"/>
      <c r="GP134" s="4"/>
      <c r="GQ134" s="4"/>
      <c r="GR134" s="4"/>
      <c r="GS134" s="4"/>
      <c r="GT134" s="4"/>
      <c r="GU134" s="4"/>
      <c r="GV134" s="4"/>
      <c r="GW134" s="4"/>
      <c r="GX134" s="4"/>
      <c r="GY134" s="4"/>
      <c r="GZ134" s="4"/>
      <c r="HA134" s="4"/>
      <c r="HB134" s="4"/>
      <c r="HC134" s="4"/>
      <c r="HD134" s="4"/>
      <c r="HE134" s="4"/>
      <c r="HF134" s="4"/>
      <c r="HG134" s="4"/>
      <c r="HH134" s="4"/>
      <c r="HI134" s="4"/>
      <c r="HJ134" s="4"/>
      <c r="HK134" s="4"/>
      <c r="HL134" s="4"/>
      <c r="HM134" s="4"/>
      <c r="HN134" s="4"/>
      <c r="HO134" s="4"/>
      <c r="HP134" s="4"/>
      <c r="HQ134" s="4"/>
      <c r="HR134" s="4"/>
      <c r="HS134" s="4"/>
      <c r="HT134" s="4"/>
      <c r="HU134" s="4"/>
      <c r="HV134" s="4"/>
      <c r="HW134" s="4"/>
      <c r="HX134" s="4"/>
      <c r="HY134" s="4"/>
      <c r="HZ134" s="4"/>
      <c r="IA134" s="4"/>
      <c r="IB134" s="4"/>
      <c r="IC134" s="4"/>
      <c r="ID134" s="4"/>
      <c r="IE134" s="4"/>
      <c r="IF134" s="4"/>
      <c r="IG134" s="4"/>
      <c r="IH134" s="4"/>
      <c r="II134" s="4"/>
      <c r="IJ134" s="4"/>
      <c r="IK134" s="4"/>
      <c r="IL134" s="4"/>
      <c r="IM134" s="4"/>
      <c r="IN134" s="4"/>
      <c r="IO134" s="4"/>
      <c r="IP134" s="4"/>
      <c r="IQ134" s="4"/>
      <c r="IR134" s="4"/>
      <c r="IS134" s="4"/>
      <c r="IT134" s="4"/>
    </row>
    <row r="135" spans="1:254" s="4" customFormat="1" ht="16.5">
      <c r="A135" s="226" t="s">
        <v>159</v>
      </c>
      <c r="B135" s="243" t="s">
        <v>45</v>
      </c>
      <c r="C135" s="217" t="s">
        <v>952</v>
      </c>
      <c r="D135" s="229" t="s">
        <v>953</v>
      </c>
      <c r="E135" s="219">
        <v>1988</v>
      </c>
      <c r="F135" s="219"/>
      <c r="G135" s="274" t="s">
        <v>1016</v>
      </c>
      <c r="H135" s="283" t="s">
        <v>1215</v>
      </c>
      <c r="I135" s="300" t="s">
        <v>211</v>
      </c>
      <c r="J135" s="281" t="s">
        <v>1216</v>
      </c>
      <c r="K135" s="192"/>
      <c r="L135" s="281"/>
      <c r="M135" s="33"/>
    </row>
    <row r="136" spans="1:254" customFormat="1" ht="16.5">
      <c r="A136" s="220" t="s">
        <v>160</v>
      </c>
      <c r="B136" s="243" t="s">
        <v>133</v>
      </c>
      <c r="C136" s="217" t="s">
        <v>306</v>
      </c>
      <c r="D136" s="229" t="s">
        <v>954</v>
      </c>
      <c r="E136" s="219">
        <v>2007</v>
      </c>
      <c r="F136" s="219"/>
      <c r="G136" s="274" t="s">
        <v>374</v>
      </c>
      <c r="H136" s="281" t="s">
        <v>1217</v>
      </c>
      <c r="I136" s="190"/>
      <c r="J136" s="282"/>
      <c r="K136" s="301"/>
      <c r="L136" s="282"/>
      <c r="M136" s="167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4"/>
      <c r="DF136" s="4"/>
      <c r="DG136" s="4"/>
      <c r="DH136" s="4"/>
      <c r="DI136" s="4"/>
      <c r="DJ136" s="4"/>
      <c r="DK136" s="4"/>
      <c r="DL136" s="4"/>
      <c r="DM136" s="4"/>
      <c r="DN136" s="4"/>
      <c r="DO136" s="4"/>
      <c r="DP136" s="4"/>
      <c r="DQ136" s="4"/>
      <c r="DR136" s="4"/>
      <c r="DS136" s="4"/>
      <c r="DT136" s="4"/>
      <c r="DU136" s="4"/>
      <c r="DV136" s="4"/>
      <c r="DW136" s="4"/>
      <c r="DX136" s="4"/>
      <c r="DY136" s="4"/>
      <c r="DZ136" s="4"/>
      <c r="EA136" s="4"/>
      <c r="EB136" s="4"/>
      <c r="EC136" s="4"/>
      <c r="ED136" s="4"/>
      <c r="EE136" s="4"/>
      <c r="EF136" s="4"/>
      <c r="EG136" s="4"/>
      <c r="EH136" s="4"/>
      <c r="EI136" s="4"/>
      <c r="EJ136" s="4"/>
      <c r="EK136" s="4"/>
      <c r="EL136" s="4"/>
      <c r="EM136" s="4"/>
      <c r="EN136" s="4"/>
      <c r="EO136" s="4"/>
      <c r="EP136" s="4"/>
      <c r="EQ136" s="4"/>
      <c r="ER136" s="4"/>
      <c r="ES136" s="4"/>
      <c r="ET136" s="4"/>
      <c r="EU136" s="4"/>
      <c r="EV136" s="4"/>
      <c r="EW136" s="4"/>
      <c r="EX136" s="4"/>
      <c r="EY136" s="4"/>
      <c r="EZ136" s="4"/>
      <c r="FA136" s="4"/>
      <c r="FB136" s="4"/>
      <c r="FC136" s="4"/>
      <c r="FD136" s="4"/>
      <c r="FE136" s="4"/>
      <c r="FF136" s="4"/>
      <c r="FG136" s="4"/>
      <c r="FH136" s="4"/>
      <c r="FI136" s="4"/>
      <c r="FJ136" s="4"/>
      <c r="FK136" s="4"/>
      <c r="FL136" s="4"/>
      <c r="FM136" s="4"/>
      <c r="FN136" s="4"/>
      <c r="FO136" s="4"/>
      <c r="FP136" s="4"/>
      <c r="FQ136" s="4"/>
      <c r="FR136" s="4"/>
      <c r="FS136" s="4"/>
      <c r="FT136" s="4"/>
      <c r="FU136" s="4"/>
      <c r="FV136" s="4"/>
      <c r="FW136" s="4"/>
      <c r="FX136" s="4"/>
      <c r="FY136" s="4"/>
      <c r="FZ136" s="4"/>
      <c r="GA136" s="4"/>
      <c r="GB136" s="4"/>
      <c r="GC136" s="4"/>
      <c r="GD136" s="4"/>
      <c r="GE136" s="4"/>
      <c r="GF136" s="4"/>
      <c r="GG136" s="4"/>
      <c r="GH136" s="4"/>
      <c r="GI136" s="4"/>
      <c r="GJ136" s="4"/>
      <c r="GK136" s="4"/>
      <c r="GL136" s="4"/>
      <c r="GM136" s="4"/>
      <c r="GN136" s="4"/>
      <c r="GO136" s="4"/>
      <c r="GP136" s="4"/>
      <c r="GQ136" s="4"/>
      <c r="GR136" s="4"/>
      <c r="GS136" s="4"/>
      <c r="GT136" s="4"/>
      <c r="GU136" s="4"/>
      <c r="GV136" s="4"/>
      <c r="GW136" s="4"/>
      <c r="GX136" s="4"/>
      <c r="GY136" s="4"/>
      <c r="GZ136" s="4"/>
      <c r="HA136" s="4"/>
      <c r="HB136" s="4"/>
      <c r="HC136" s="4"/>
      <c r="HD136" s="4"/>
      <c r="HE136" s="4"/>
      <c r="HF136" s="4"/>
      <c r="HG136" s="4"/>
      <c r="HH136" s="4"/>
      <c r="HI136" s="4"/>
      <c r="HJ136" s="4"/>
      <c r="HK136" s="4"/>
      <c r="HL136" s="4"/>
      <c r="HM136" s="4"/>
      <c r="HN136" s="4"/>
      <c r="HO136" s="4"/>
      <c r="HP136" s="4"/>
      <c r="HQ136" s="4"/>
      <c r="HR136" s="4"/>
      <c r="HS136" s="4"/>
      <c r="HT136" s="4"/>
      <c r="HU136" s="4"/>
      <c r="HV136" s="4"/>
      <c r="HW136" s="4"/>
      <c r="HX136" s="4"/>
      <c r="HY136" s="4"/>
      <c r="HZ136" s="4"/>
      <c r="IA136" s="4"/>
      <c r="IB136" s="4"/>
      <c r="IC136" s="4"/>
      <c r="ID136" s="4"/>
      <c r="IE136" s="4"/>
      <c r="IF136" s="4"/>
      <c r="IG136" s="4"/>
      <c r="IH136" s="4"/>
      <c r="II136" s="4"/>
      <c r="IJ136" s="4"/>
      <c r="IK136" s="4"/>
      <c r="IL136" s="4"/>
      <c r="IM136" s="4"/>
      <c r="IN136" s="4"/>
      <c r="IO136" s="4"/>
      <c r="IP136" s="4"/>
      <c r="IQ136" s="4"/>
      <c r="IR136" s="4"/>
      <c r="IS136" s="4"/>
      <c r="IT136" s="4"/>
    </row>
    <row r="137" spans="1:254" s="4" customFormat="1" ht="15.75" customHeight="1">
      <c r="A137" s="8"/>
      <c r="C137" s="7"/>
      <c r="D137" s="7"/>
      <c r="E137" s="7"/>
      <c r="F137" s="237"/>
      <c r="G137" s="57"/>
      <c r="H137" s="281"/>
      <c r="I137" s="33"/>
      <c r="J137" s="281"/>
      <c r="K137" s="33"/>
      <c r="L137" s="281"/>
      <c r="M137" s="29"/>
    </row>
    <row r="138" spans="1:254" s="4" customFormat="1" ht="15.75" customHeight="1">
      <c r="A138" s="179" t="s">
        <v>105</v>
      </c>
      <c r="B138" s="179" t="s">
        <v>127</v>
      </c>
      <c r="C138" s="10"/>
      <c r="D138" s="10"/>
      <c r="E138" s="10"/>
      <c r="F138" s="246"/>
      <c r="G138" s="173"/>
      <c r="H138" s="283"/>
      <c r="I138" s="193"/>
      <c r="J138" s="282"/>
      <c r="K138" s="33"/>
      <c r="L138" s="281"/>
      <c r="M138" s="33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  <c r="HR138"/>
      <c r="HS138"/>
      <c r="HT138"/>
      <c r="HU138"/>
      <c r="HV138"/>
      <c r="HW138"/>
      <c r="HX138"/>
      <c r="HY138"/>
      <c r="HZ138"/>
      <c r="IA138"/>
      <c r="IB138"/>
      <c r="IC138"/>
      <c r="ID138"/>
      <c r="IE138"/>
      <c r="IF138"/>
      <c r="IG138"/>
      <c r="IH138"/>
      <c r="II138"/>
      <c r="IJ138"/>
      <c r="IK138"/>
      <c r="IL138"/>
      <c r="IM138"/>
      <c r="IN138"/>
      <c r="IO138"/>
      <c r="IP138"/>
      <c r="IQ138"/>
      <c r="IR138"/>
      <c r="IS138"/>
      <c r="IT138"/>
    </row>
    <row r="139" spans="1:254" s="4" customFormat="1" ht="15.75" customHeight="1">
      <c r="A139" s="215" t="s">
        <v>256</v>
      </c>
      <c r="B139" s="247" t="s">
        <v>274</v>
      </c>
      <c r="C139" s="217" t="s">
        <v>936</v>
      </c>
      <c r="D139" s="229">
        <v>58.8</v>
      </c>
      <c r="E139" s="219">
        <v>1981</v>
      </c>
      <c r="F139" s="219"/>
      <c r="G139" s="274" t="s">
        <v>208</v>
      </c>
      <c r="H139" s="283" t="s">
        <v>1223</v>
      </c>
      <c r="I139" s="299"/>
      <c r="J139" s="308"/>
      <c r="K139" s="279"/>
      <c r="L139" s="307"/>
      <c r="M139" s="167"/>
    </row>
    <row r="140" spans="1:254" s="4" customFormat="1" ht="15.75" customHeight="1">
      <c r="A140" s="222" t="s">
        <v>157</v>
      </c>
      <c r="B140" s="237"/>
      <c r="C140" s="217" t="s">
        <v>208</v>
      </c>
      <c r="D140" s="229" t="s">
        <v>955</v>
      </c>
      <c r="E140" s="219">
        <v>2006</v>
      </c>
      <c r="F140" s="219"/>
      <c r="G140" s="274" t="s">
        <v>382</v>
      </c>
      <c r="H140" s="283" t="s">
        <v>1218</v>
      </c>
      <c r="I140" s="300" t="s">
        <v>171</v>
      </c>
      <c r="J140" s="281" t="s">
        <v>1219</v>
      </c>
      <c r="K140" s="190"/>
      <c r="L140" s="282"/>
      <c r="M140" s="167"/>
    </row>
    <row r="141" spans="1:254" s="4" customFormat="1" ht="15.75" customHeight="1">
      <c r="A141" s="224" t="s">
        <v>158</v>
      </c>
      <c r="B141" s="243" t="s">
        <v>52</v>
      </c>
      <c r="C141" s="217" t="s">
        <v>911</v>
      </c>
      <c r="D141" s="229" t="s">
        <v>1220</v>
      </c>
      <c r="E141" s="219">
        <v>2010</v>
      </c>
      <c r="F141" s="219"/>
      <c r="G141" s="274" t="s">
        <v>1090</v>
      </c>
      <c r="H141" s="188" t="s">
        <v>1220</v>
      </c>
      <c r="I141" s="300" t="s">
        <v>375</v>
      </c>
      <c r="J141" s="281" t="s">
        <v>1221</v>
      </c>
      <c r="K141" s="300" t="s">
        <v>186</v>
      </c>
      <c r="L141" s="282" t="s">
        <v>1222</v>
      </c>
      <c r="M141" s="167"/>
    </row>
    <row r="142" spans="1:254" s="14" customFormat="1" ht="16.5">
      <c r="A142" s="226" t="s">
        <v>159</v>
      </c>
      <c r="B142" s="243" t="s">
        <v>44</v>
      </c>
      <c r="C142" s="217" t="s">
        <v>365</v>
      </c>
      <c r="D142" s="229" t="s">
        <v>957</v>
      </c>
      <c r="E142" s="219">
        <v>2008</v>
      </c>
      <c r="F142" s="219"/>
      <c r="G142" s="274" t="s">
        <v>208</v>
      </c>
      <c r="H142" s="283" t="s">
        <v>1223</v>
      </c>
      <c r="I142" s="192"/>
      <c r="J142" s="281"/>
      <c r="K142" s="192"/>
      <c r="L142" s="281"/>
      <c r="M142" s="33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  <c r="CW142" s="4"/>
      <c r="CX142" s="4"/>
      <c r="CY142" s="4"/>
      <c r="CZ142" s="4"/>
      <c r="DA142" s="4"/>
      <c r="DB142" s="4"/>
      <c r="DC142" s="4"/>
      <c r="DD142" s="4"/>
      <c r="DE142" s="4"/>
      <c r="DF142" s="4"/>
      <c r="DG142" s="4"/>
      <c r="DH142" s="4"/>
      <c r="DI142" s="4"/>
      <c r="DJ142" s="4"/>
      <c r="DK142" s="4"/>
      <c r="DL142" s="4"/>
      <c r="DM142" s="4"/>
      <c r="DN142" s="4"/>
      <c r="DO142" s="4"/>
      <c r="DP142" s="4"/>
      <c r="DQ142" s="4"/>
      <c r="DR142" s="4"/>
      <c r="DS142" s="4"/>
      <c r="DT142" s="4"/>
      <c r="DU142" s="4"/>
      <c r="DV142" s="4"/>
      <c r="DW142" s="4"/>
      <c r="DX142" s="4"/>
      <c r="DY142" s="4"/>
      <c r="DZ142" s="4"/>
      <c r="EA142" s="4"/>
      <c r="EB142" s="4"/>
      <c r="EC142" s="4"/>
      <c r="ED142" s="4"/>
      <c r="EE142" s="4"/>
      <c r="EF142" s="4"/>
      <c r="EG142" s="4"/>
      <c r="EH142" s="4"/>
      <c r="EI142" s="4"/>
      <c r="EJ142" s="4"/>
      <c r="EK142" s="4"/>
      <c r="EL142" s="4"/>
      <c r="EM142" s="4"/>
      <c r="EN142" s="4"/>
      <c r="EO142" s="4"/>
      <c r="EP142" s="4"/>
      <c r="EQ142" s="4"/>
      <c r="ER142" s="4"/>
      <c r="ES142" s="4"/>
      <c r="ET142" s="4"/>
      <c r="EU142" s="4"/>
      <c r="EV142" s="4"/>
      <c r="EW142" s="4"/>
      <c r="EX142" s="4"/>
      <c r="EY142" s="4"/>
      <c r="EZ142" s="4"/>
      <c r="FA142" s="4"/>
      <c r="FB142" s="4"/>
      <c r="FC142" s="4"/>
      <c r="FD142" s="4"/>
      <c r="FE142" s="4"/>
      <c r="FF142" s="4"/>
      <c r="FG142" s="4"/>
      <c r="FH142" s="4"/>
      <c r="FI142" s="4"/>
      <c r="FJ142" s="4"/>
      <c r="FK142" s="4"/>
      <c r="FL142" s="4"/>
      <c r="FM142" s="4"/>
      <c r="FN142" s="4"/>
      <c r="FO142" s="4"/>
      <c r="FP142" s="4"/>
      <c r="FQ142" s="4"/>
      <c r="FR142" s="4"/>
      <c r="FS142" s="4"/>
      <c r="FT142" s="4"/>
      <c r="FU142" s="4"/>
      <c r="FV142" s="4"/>
      <c r="FW142" s="4"/>
      <c r="FX142" s="4"/>
      <c r="FY142" s="4"/>
      <c r="FZ142" s="4"/>
      <c r="GA142" s="4"/>
      <c r="GB142" s="4"/>
      <c r="GC142" s="4"/>
      <c r="GD142" s="4"/>
      <c r="GE142" s="4"/>
      <c r="GF142" s="4"/>
      <c r="GG142" s="4"/>
      <c r="GH142" s="4"/>
      <c r="GI142" s="4"/>
      <c r="GJ142" s="4"/>
      <c r="GK142" s="4"/>
      <c r="GL142" s="4"/>
      <c r="GM142" s="4"/>
      <c r="GN142" s="4"/>
      <c r="GO142" s="4"/>
      <c r="GP142" s="4"/>
      <c r="GQ142" s="4"/>
      <c r="GR142" s="4"/>
      <c r="GS142" s="4"/>
      <c r="GT142" s="4"/>
      <c r="GU142" s="4"/>
      <c r="GV142" s="4"/>
      <c r="GW142" s="4"/>
      <c r="GX142" s="4"/>
      <c r="GY142" s="4"/>
      <c r="GZ142" s="4"/>
      <c r="HA142" s="4"/>
      <c r="HB142" s="4"/>
      <c r="HC142" s="4"/>
      <c r="HD142" s="4"/>
      <c r="HE142" s="4"/>
      <c r="HF142" s="4"/>
      <c r="HG142" s="4"/>
      <c r="HH142" s="4"/>
      <c r="HI142" s="4"/>
      <c r="HJ142" s="4"/>
      <c r="HK142" s="4"/>
      <c r="HL142" s="4"/>
      <c r="HM142" s="4"/>
      <c r="HN142" s="4"/>
      <c r="HO142" s="4"/>
      <c r="HP142" s="4"/>
      <c r="HQ142" s="4"/>
      <c r="HR142" s="4"/>
      <c r="HS142" s="4"/>
      <c r="HT142" s="4"/>
      <c r="HU142" s="4"/>
      <c r="HV142" s="4"/>
      <c r="HW142" s="4"/>
      <c r="HX142" s="4"/>
      <c r="HY142" s="4"/>
      <c r="HZ142" s="4"/>
      <c r="IA142" s="4"/>
      <c r="IB142" s="4"/>
      <c r="IC142" s="4"/>
      <c r="ID142" s="4"/>
      <c r="IE142" s="4"/>
      <c r="IF142" s="4"/>
      <c r="IG142" s="4"/>
      <c r="IH142" s="4"/>
      <c r="II142" s="4"/>
      <c r="IJ142" s="4"/>
      <c r="IK142" s="4"/>
      <c r="IL142" s="4"/>
      <c r="IM142" s="4"/>
      <c r="IN142" s="4"/>
      <c r="IO142" s="4"/>
      <c r="IP142" s="4"/>
      <c r="IQ142" s="4"/>
      <c r="IR142" s="4"/>
      <c r="IS142" s="4"/>
      <c r="IT142" s="4"/>
    </row>
    <row r="143" spans="1:254" ht="16.5">
      <c r="A143" s="220" t="s">
        <v>160</v>
      </c>
      <c r="B143" s="243" t="s">
        <v>133</v>
      </c>
      <c r="C143" s="217" t="s">
        <v>238</v>
      </c>
      <c r="D143" s="229" t="s">
        <v>956</v>
      </c>
      <c r="E143" s="219">
        <v>2008</v>
      </c>
      <c r="F143" s="219"/>
      <c r="G143" s="274" t="s">
        <v>1038</v>
      </c>
      <c r="H143" s="283" t="s">
        <v>1224</v>
      </c>
      <c r="I143" s="192"/>
      <c r="J143" s="282"/>
      <c r="K143" s="192"/>
      <c r="L143" s="282"/>
      <c r="M143" s="167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  <c r="CP143" s="4"/>
      <c r="CQ143" s="4"/>
      <c r="CR143" s="4"/>
      <c r="CS143" s="4"/>
      <c r="CT143" s="4"/>
      <c r="CU143" s="4"/>
      <c r="CV143" s="4"/>
      <c r="CW143" s="4"/>
      <c r="CX143" s="4"/>
      <c r="CY143" s="4"/>
      <c r="CZ143" s="4"/>
      <c r="DA143" s="4"/>
      <c r="DB143" s="4"/>
      <c r="DC143" s="4"/>
      <c r="DD143" s="4"/>
      <c r="DE143" s="4"/>
      <c r="DF143" s="4"/>
      <c r="DG143" s="4"/>
      <c r="DH143" s="4"/>
      <c r="DI143" s="4"/>
      <c r="DJ143" s="4"/>
      <c r="DK143" s="4"/>
      <c r="DL143" s="4"/>
      <c r="DM143" s="4"/>
      <c r="DN143" s="4"/>
      <c r="DO143" s="4"/>
      <c r="DP143" s="4"/>
      <c r="DQ143" s="4"/>
      <c r="DR143" s="4"/>
      <c r="DS143" s="4"/>
      <c r="DT143" s="4"/>
      <c r="DU143" s="4"/>
      <c r="DV143" s="4"/>
      <c r="DW143" s="4"/>
      <c r="DX143" s="4"/>
      <c r="DY143" s="4"/>
      <c r="DZ143" s="4"/>
      <c r="EA143" s="4"/>
      <c r="EB143" s="4"/>
      <c r="EC143" s="4"/>
      <c r="ED143" s="4"/>
      <c r="EE143" s="4"/>
      <c r="EF143" s="4"/>
      <c r="EG143" s="4"/>
      <c r="EH143" s="4"/>
      <c r="EI143" s="4"/>
      <c r="EJ143" s="4"/>
      <c r="EK143" s="4"/>
      <c r="EL143" s="4"/>
      <c r="EM143" s="4"/>
      <c r="EN143" s="4"/>
      <c r="EO143" s="4"/>
      <c r="EP143" s="4"/>
      <c r="EQ143" s="4"/>
      <c r="ER143" s="4"/>
      <c r="ES143" s="4"/>
      <c r="ET143" s="4"/>
      <c r="EU143" s="4"/>
      <c r="EV143" s="4"/>
      <c r="EW143" s="4"/>
      <c r="EX143" s="4"/>
      <c r="EY143" s="4"/>
      <c r="EZ143" s="4"/>
      <c r="FA143" s="4"/>
      <c r="FB143" s="4"/>
      <c r="FC143" s="4"/>
      <c r="FD143" s="4"/>
      <c r="FE143" s="4"/>
      <c r="FF143" s="4"/>
      <c r="FG143" s="4"/>
      <c r="FH143" s="4"/>
      <c r="FI143" s="4"/>
      <c r="FJ143" s="4"/>
      <c r="FK143" s="4"/>
      <c r="FL143" s="4"/>
      <c r="FM143" s="4"/>
      <c r="FN143" s="4"/>
      <c r="FO143" s="4"/>
      <c r="FP143" s="4"/>
      <c r="FQ143" s="4"/>
      <c r="FR143" s="4"/>
      <c r="FS143" s="4"/>
      <c r="FT143" s="4"/>
      <c r="FU143" s="4"/>
      <c r="FV143" s="4"/>
      <c r="FW143" s="4"/>
      <c r="FX143" s="4"/>
      <c r="FY143" s="4"/>
      <c r="FZ143" s="4"/>
      <c r="GA143" s="4"/>
      <c r="GB143" s="4"/>
      <c r="GC143" s="4"/>
      <c r="GD143" s="4"/>
      <c r="GE143" s="4"/>
      <c r="GF143" s="4"/>
      <c r="GG143" s="4"/>
      <c r="GH143" s="4"/>
      <c r="GI143" s="4"/>
      <c r="GJ143" s="4"/>
      <c r="GK143" s="4"/>
      <c r="GL143" s="4"/>
      <c r="GM143" s="4"/>
      <c r="GN143" s="4"/>
      <c r="GO143" s="4"/>
      <c r="GP143" s="4"/>
      <c r="GQ143" s="4"/>
      <c r="GR143" s="4"/>
      <c r="GS143" s="4"/>
      <c r="GT143" s="4"/>
      <c r="GU143" s="4"/>
      <c r="GV143" s="4"/>
      <c r="GW143" s="4"/>
      <c r="GX143" s="4"/>
      <c r="GY143" s="4"/>
      <c r="GZ143" s="4"/>
      <c r="HA143" s="4"/>
      <c r="HB143" s="4"/>
      <c r="HC143" s="4"/>
      <c r="HD143" s="4"/>
      <c r="HE143" s="4"/>
      <c r="HF143" s="4"/>
      <c r="HG143" s="4"/>
      <c r="HH143" s="4"/>
      <c r="HI143" s="4"/>
      <c r="HJ143" s="4"/>
      <c r="HK143" s="4"/>
      <c r="HL143" s="4"/>
      <c r="HM143" s="4"/>
      <c r="HN143" s="4"/>
      <c r="HO143" s="4"/>
      <c r="HP143" s="4"/>
      <c r="HQ143" s="4"/>
      <c r="HR143" s="4"/>
      <c r="HS143" s="4"/>
      <c r="HT143" s="4"/>
      <c r="HU143" s="4"/>
      <c r="HV143" s="4"/>
      <c r="HW143" s="4"/>
      <c r="HX143" s="4"/>
      <c r="HY143" s="4"/>
      <c r="HZ143" s="4"/>
      <c r="IA143" s="4"/>
      <c r="IB143" s="4"/>
      <c r="IC143" s="4"/>
      <c r="ID143" s="4"/>
      <c r="IE143" s="4"/>
      <c r="IF143" s="4"/>
      <c r="IG143" s="4"/>
      <c r="IH143" s="4"/>
      <c r="II143" s="4"/>
      <c r="IJ143" s="4"/>
      <c r="IK143" s="4"/>
      <c r="IL143" s="4"/>
      <c r="IM143" s="4"/>
      <c r="IN143" s="4"/>
      <c r="IO143" s="4"/>
      <c r="IP143" s="4"/>
      <c r="IQ143" s="4"/>
      <c r="IR143" s="4"/>
      <c r="IS143" s="4"/>
      <c r="IT143" s="4"/>
    </row>
    <row r="144" spans="1:254" ht="18.75">
      <c r="A144" s="8"/>
      <c r="B144" s="4"/>
      <c r="C144" s="7"/>
      <c r="D144" s="7"/>
      <c r="E144" s="7"/>
      <c r="F144" s="237"/>
      <c r="G144" s="57"/>
      <c r="H144" s="282"/>
      <c r="I144" s="301"/>
      <c r="J144" s="282"/>
      <c r="K144" s="190"/>
      <c r="L144" s="282"/>
      <c r="M144" s="167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"/>
      <c r="CW144" s="4"/>
      <c r="CX144" s="4"/>
      <c r="CY144" s="4"/>
      <c r="CZ144" s="4"/>
      <c r="DA144" s="4"/>
      <c r="DB144" s="4"/>
      <c r="DC144" s="4"/>
      <c r="DD144" s="4"/>
      <c r="DE144" s="4"/>
      <c r="DF144" s="4"/>
      <c r="DG144" s="4"/>
      <c r="DH144" s="4"/>
      <c r="DI144" s="4"/>
      <c r="DJ144" s="4"/>
      <c r="DK144" s="4"/>
      <c r="DL144" s="4"/>
      <c r="DM144" s="4"/>
      <c r="DN144" s="4"/>
      <c r="DO144" s="4"/>
      <c r="DP144" s="4"/>
      <c r="DQ144" s="4"/>
      <c r="DR144" s="4"/>
      <c r="DS144" s="4"/>
      <c r="DT144" s="4"/>
      <c r="DU144" s="4"/>
      <c r="DV144" s="4"/>
      <c r="DW144" s="4"/>
      <c r="DX144" s="4"/>
      <c r="DY144" s="4"/>
      <c r="DZ144" s="4"/>
      <c r="EA144" s="4"/>
      <c r="EB144" s="4"/>
      <c r="EC144" s="4"/>
      <c r="ED144" s="4"/>
      <c r="EE144" s="4"/>
      <c r="EF144" s="4"/>
      <c r="EG144" s="4"/>
      <c r="EH144" s="4"/>
      <c r="EI144" s="4"/>
      <c r="EJ144" s="4"/>
      <c r="EK144" s="4"/>
      <c r="EL144" s="4"/>
      <c r="EM144" s="4"/>
      <c r="EN144" s="4"/>
      <c r="EO144" s="4"/>
      <c r="EP144" s="4"/>
      <c r="EQ144" s="4"/>
      <c r="ER144" s="4"/>
      <c r="ES144" s="4"/>
      <c r="ET144" s="4"/>
      <c r="EU144" s="4"/>
      <c r="EV144" s="4"/>
      <c r="EW144" s="4"/>
      <c r="EX144" s="4"/>
      <c r="EY144" s="4"/>
      <c r="EZ144" s="4"/>
      <c r="FA144" s="4"/>
      <c r="FB144" s="4"/>
      <c r="FC144" s="4"/>
      <c r="FD144" s="4"/>
      <c r="FE144" s="4"/>
      <c r="FF144" s="4"/>
      <c r="FG144" s="4"/>
      <c r="FH144" s="4"/>
      <c r="FI144" s="4"/>
      <c r="FJ144" s="4"/>
      <c r="FK144" s="4"/>
      <c r="FL144" s="4"/>
      <c r="FM144" s="4"/>
      <c r="FN144" s="4"/>
      <c r="FO144" s="4"/>
      <c r="FP144" s="4"/>
      <c r="FQ144" s="4"/>
      <c r="FR144" s="4"/>
      <c r="FS144" s="4"/>
      <c r="FT144" s="4"/>
      <c r="FU144" s="4"/>
      <c r="FV144" s="4"/>
      <c r="FW144" s="4"/>
      <c r="FX144" s="4"/>
      <c r="FY144" s="4"/>
      <c r="FZ144" s="4"/>
      <c r="GA144" s="4"/>
      <c r="GB144" s="4"/>
      <c r="GC144" s="4"/>
      <c r="GD144" s="4"/>
      <c r="GE144" s="4"/>
      <c r="GF144" s="4"/>
      <c r="GG144" s="4"/>
      <c r="GH144" s="4"/>
      <c r="GI144" s="4"/>
      <c r="GJ144" s="4"/>
      <c r="GK144" s="4"/>
      <c r="GL144" s="4"/>
      <c r="GM144" s="4"/>
      <c r="GN144" s="4"/>
      <c r="GO144" s="4"/>
      <c r="GP144" s="4"/>
      <c r="GQ144" s="4"/>
      <c r="GR144" s="4"/>
      <c r="GS144" s="4"/>
      <c r="GT144" s="4"/>
      <c r="GU144" s="4"/>
      <c r="GV144" s="4"/>
      <c r="GW144" s="4"/>
      <c r="GX144" s="4"/>
      <c r="GY144" s="4"/>
      <c r="GZ144" s="4"/>
      <c r="HA144" s="4"/>
      <c r="HB144" s="4"/>
      <c r="HC144" s="4"/>
      <c r="HD144" s="4"/>
      <c r="HE144" s="4"/>
      <c r="HF144" s="4"/>
      <c r="HG144" s="4"/>
      <c r="HH144" s="4"/>
      <c r="HI144" s="4"/>
      <c r="HJ144" s="4"/>
      <c r="HK144" s="4"/>
      <c r="HL144" s="4"/>
      <c r="HM144" s="4"/>
      <c r="HN144" s="4"/>
      <c r="HO144" s="4"/>
      <c r="HP144" s="4"/>
      <c r="HQ144" s="4"/>
      <c r="HR144" s="4"/>
      <c r="HS144" s="4"/>
      <c r="HT144" s="4"/>
      <c r="HU144" s="4"/>
      <c r="HV144" s="4"/>
      <c r="HW144" s="4"/>
      <c r="HX144" s="4"/>
      <c r="HY144" s="4"/>
      <c r="HZ144" s="4"/>
      <c r="IA144" s="4"/>
      <c r="IB144" s="4"/>
      <c r="IC144" s="4"/>
      <c r="ID144" s="4"/>
      <c r="IE144" s="4"/>
      <c r="IF144" s="4"/>
      <c r="IG144" s="4"/>
      <c r="IH144" s="4"/>
      <c r="II144" s="4"/>
      <c r="IJ144" s="4"/>
      <c r="IK144" s="4"/>
      <c r="IL144" s="4"/>
      <c r="IM144" s="4"/>
      <c r="IN144" s="4"/>
      <c r="IO144" s="4"/>
      <c r="IP144" s="4"/>
      <c r="IQ144" s="4"/>
      <c r="IR144" s="4"/>
      <c r="IS144" s="4"/>
      <c r="IT144" s="4"/>
    </row>
    <row r="145" spans="1:254" s="4" customFormat="1" ht="18.75">
      <c r="A145" s="179" t="s">
        <v>1004</v>
      </c>
      <c r="B145" s="179" t="s">
        <v>1074</v>
      </c>
      <c r="C145" s="3"/>
      <c r="D145" s="3"/>
      <c r="E145" s="59"/>
      <c r="F145" s="248"/>
      <c r="G145" s="8"/>
      <c r="H145" s="281"/>
      <c r="I145" s="12"/>
      <c r="J145" s="309"/>
      <c r="K145" s="12"/>
      <c r="L145" s="296"/>
      <c r="M145" s="18"/>
    </row>
    <row r="146" spans="1:254" s="4" customFormat="1">
      <c r="A146" s="227"/>
      <c r="B146" s="223" t="s">
        <v>958</v>
      </c>
      <c r="C146" s="230"/>
      <c r="D146" s="223"/>
      <c r="E146" s="220"/>
      <c r="F146" s="220"/>
      <c r="G146" s="274" t="s">
        <v>1093</v>
      </c>
      <c r="H146" s="282"/>
      <c r="I146" s="300" t="s">
        <v>1091</v>
      </c>
      <c r="J146" s="281"/>
      <c r="K146" s="300" t="s">
        <v>1092</v>
      </c>
      <c r="L146" s="305"/>
      <c r="M146" s="167"/>
    </row>
    <row r="147" spans="1:254" s="4" customFormat="1" ht="15.75" customHeight="1">
      <c r="A147" s="8"/>
      <c r="B147" s="8"/>
      <c r="C147" s="18"/>
      <c r="D147" s="18"/>
      <c r="E147" s="26"/>
      <c r="F147" s="220"/>
      <c r="G147" s="57"/>
      <c r="H147" s="282"/>
      <c r="I147" s="190"/>
      <c r="J147" s="287"/>
      <c r="K147" s="304"/>
      <c r="L147" s="305"/>
      <c r="M147" s="167"/>
    </row>
    <row r="148" spans="1:254" s="4" customFormat="1" ht="18.75">
      <c r="A148" s="179" t="s">
        <v>1005</v>
      </c>
      <c r="B148" s="179" t="s">
        <v>1277</v>
      </c>
      <c r="C148" s="7"/>
      <c r="D148" s="7"/>
      <c r="E148" s="7"/>
      <c r="F148" s="237"/>
      <c r="G148" s="57"/>
      <c r="H148" s="282"/>
      <c r="I148" s="190"/>
      <c r="J148" s="287"/>
      <c r="K148" s="190"/>
      <c r="L148" s="305"/>
      <c r="M148" s="167"/>
    </row>
    <row r="149" spans="1:254" s="4" customFormat="1">
      <c r="A149" s="230"/>
      <c r="B149" s="223" t="s">
        <v>958</v>
      </c>
      <c r="C149" s="230"/>
      <c r="D149" s="223"/>
      <c r="E149" s="220"/>
      <c r="F149" s="220"/>
      <c r="G149" s="274" t="s">
        <v>1096</v>
      </c>
      <c r="H149" s="282"/>
      <c r="I149" s="300" t="s">
        <v>1095</v>
      </c>
      <c r="J149" s="287"/>
      <c r="K149" s="300" t="s">
        <v>1094</v>
      </c>
      <c r="L149" s="296"/>
      <c r="M149" s="167"/>
    </row>
    <row r="150" spans="1:254" s="4" customFormat="1" ht="15.75" customHeight="1">
      <c r="A150" s="8"/>
      <c r="B150" s="8"/>
      <c r="C150" s="17"/>
      <c r="D150" s="17"/>
      <c r="E150" s="26"/>
      <c r="F150" s="220"/>
      <c r="G150" s="57"/>
      <c r="H150" s="281"/>
      <c r="I150" s="33"/>
      <c r="J150" s="281"/>
      <c r="K150" s="33"/>
      <c r="L150" s="296"/>
      <c r="M150" s="33"/>
    </row>
    <row r="151" spans="1:254" s="4" customFormat="1" ht="18.75">
      <c r="A151" s="179" t="s">
        <v>1006</v>
      </c>
      <c r="B151" s="179" t="s">
        <v>92</v>
      </c>
      <c r="F151" s="230"/>
      <c r="G151" s="57"/>
      <c r="H151" s="281"/>
      <c r="I151" s="194"/>
      <c r="J151" s="281"/>
      <c r="K151" s="194"/>
      <c r="L151" s="296"/>
      <c r="M151" s="18"/>
    </row>
    <row r="152" spans="1:254" customFormat="1" ht="18.75">
      <c r="A152" s="228"/>
      <c r="B152" s="243" t="s">
        <v>36</v>
      </c>
      <c r="C152" s="230"/>
      <c r="D152" s="243"/>
      <c r="E152" s="237"/>
      <c r="F152" s="237"/>
      <c r="G152" s="274" t="s">
        <v>1020</v>
      </c>
      <c r="H152" s="317"/>
      <c r="I152" s="300" t="s">
        <v>593</v>
      </c>
      <c r="J152" s="287"/>
      <c r="K152" s="300" t="s">
        <v>1011</v>
      </c>
      <c r="L152" s="305"/>
      <c r="M152" s="167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"/>
      <c r="CW152" s="4"/>
      <c r="CX152" s="4"/>
      <c r="CY152" s="4"/>
      <c r="CZ152" s="4"/>
      <c r="DA152" s="4"/>
      <c r="DB152" s="4"/>
      <c r="DC152" s="4"/>
      <c r="DD152" s="4"/>
      <c r="DE152" s="4"/>
      <c r="DF152" s="4"/>
      <c r="DG152" s="4"/>
      <c r="DH152" s="4"/>
      <c r="DI152" s="4"/>
      <c r="DJ152" s="4"/>
      <c r="DK152" s="4"/>
      <c r="DL152" s="4"/>
      <c r="DM152" s="4"/>
      <c r="DN152" s="4"/>
      <c r="DO152" s="4"/>
      <c r="DP152" s="4"/>
      <c r="DQ152" s="4"/>
      <c r="DR152" s="4"/>
      <c r="DS152" s="4"/>
      <c r="DT152" s="4"/>
      <c r="DU152" s="4"/>
      <c r="DV152" s="4"/>
      <c r="DW152" s="4"/>
      <c r="DX152" s="4"/>
      <c r="DY152" s="4"/>
      <c r="DZ152" s="4"/>
      <c r="EA152" s="4"/>
      <c r="EB152" s="4"/>
      <c r="EC152" s="4"/>
      <c r="ED152" s="4"/>
      <c r="EE152" s="4"/>
      <c r="EF152" s="4"/>
      <c r="EG152" s="4"/>
      <c r="EH152" s="4"/>
      <c r="EI152" s="4"/>
      <c r="EJ152" s="4"/>
      <c r="EK152" s="4"/>
      <c r="EL152" s="4"/>
      <c r="EM152" s="4"/>
      <c r="EN152" s="4"/>
      <c r="EO152" s="4"/>
      <c r="EP152" s="4"/>
      <c r="EQ152" s="4"/>
      <c r="ER152" s="4"/>
      <c r="ES152" s="4"/>
      <c r="ET152" s="4"/>
      <c r="EU152" s="4"/>
      <c r="EV152" s="4"/>
      <c r="EW152" s="4"/>
      <c r="EX152" s="4"/>
      <c r="EY152" s="4"/>
      <c r="EZ152" s="4"/>
      <c r="FA152" s="4"/>
      <c r="FB152" s="4"/>
      <c r="FC152" s="4"/>
      <c r="FD152" s="4"/>
      <c r="FE152" s="4"/>
      <c r="FF152" s="4"/>
      <c r="FG152" s="4"/>
      <c r="FH152" s="4"/>
      <c r="FI152" s="4"/>
      <c r="FJ152" s="4"/>
      <c r="FK152" s="4"/>
      <c r="FL152" s="4"/>
      <c r="FM152" s="4"/>
      <c r="FN152" s="4"/>
      <c r="FO152" s="4"/>
      <c r="FP152" s="4"/>
      <c r="FQ152" s="4"/>
      <c r="FR152" s="4"/>
      <c r="FS152" s="4"/>
      <c r="FT152" s="4"/>
      <c r="FU152" s="4"/>
      <c r="FV152" s="4"/>
      <c r="FW152" s="4"/>
      <c r="FX152" s="4"/>
      <c r="FY152" s="4"/>
      <c r="FZ152" s="4"/>
      <c r="GA152" s="4"/>
      <c r="GB152" s="4"/>
      <c r="GC152" s="4"/>
      <c r="GD152" s="4"/>
      <c r="GE152" s="4"/>
      <c r="GF152" s="4"/>
      <c r="GG152" s="4"/>
      <c r="GH152" s="4"/>
      <c r="GI152" s="4"/>
      <c r="GJ152" s="4"/>
      <c r="GK152" s="4"/>
      <c r="GL152" s="4"/>
      <c r="GM152" s="4"/>
      <c r="GN152" s="4"/>
      <c r="GO152" s="4"/>
      <c r="GP152" s="4"/>
      <c r="GQ152" s="4"/>
      <c r="GR152" s="4"/>
      <c r="GS152" s="4"/>
      <c r="GT152" s="4"/>
      <c r="GU152" s="4"/>
      <c r="GV152" s="4"/>
      <c r="GW152" s="4"/>
      <c r="GX152" s="4"/>
      <c r="GY152" s="4"/>
      <c r="GZ152" s="4"/>
      <c r="HA152" s="4"/>
      <c r="HB152" s="4"/>
      <c r="HC152" s="4"/>
      <c r="HD152" s="4"/>
      <c r="HE152" s="4"/>
      <c r="HF152" s="4"/>
      <c r="HG152" s="4"/>
      <c r="HH152" s="4"/>
      <c r="HI152" s="4"/>
      <c r="HJ152" s="4"/>
      <c r="HK152" s="4"/>
      <c r="HL152" s="4"/>
      <c r="HM152" s="4"/>
      <c r="HN152" s="4"/>
      <c r="HO152" s="4"/>
      <c r="HP152" s="4"/>
      <c r="HQ152" s="4"/>
      <c r="HR152" s="4"/>
      <c r="HS152" s="4"/>
      <c r="HT152" s="4"/>
      <c r="HU152" s="4"/>
      <c r="HV152" s="4"/>
      <c r="HW152" s="4"/>
      <c r="HX152" s="4"/>
      <c r="HY152" s="4"/>
      <c r="HZ152" s="4"/>
      <c r="IA152" s="4"/>
      <c r="IB152" s="4"/>
      <c r="IC152" s="4"/>
      <c r="ID152" s="4"/>
      <c r="IE152" s="4"/>
      <c r="IF152" s="4"/>
      <c r="IG152" s="4"/>
      <c r="IH152" s="4"/>
      <c r="II152" s="4"/>
      <c r="IJ152" s="4"/>
      <c r="IK152" s="4"/>
      <c r="IL152" s="4"/>
      <c r="IM152" s="4"/>
      <c r="IN152" s="4"/>
      <c r="IO152" s="4"/>
      <c r="IP152" s="4"/>
      <c r="IQ152" s="4"/>
      <c r="IR152" s="4"/>
      <c r="IS152" s="4"/>
      <c r="IT152" s="4"/>
    </row>
    <row r="153" spans="1:254" s="4" customFormat="1" ht="15.75" customHeight="1">
      <c r="A153" s="8"/>
      <c r="B153" s="8"/>
      <c r="C153" s="19"/>
      <c r="D153" s="19"/>
      <c r="E153" s="7"/>
      <c r="F153" s="237"/>
      <c r="G153" s="57"/>
      <c r="H153" s="317"/>
      <c r="I153" s="195"/>
      <c r="J153" s="310"/>
      <c r="K153" s="190"/>
      <c r="L153" s="306"/>
      <c r="M153" s="167"/>
    </row>
    <row r="154" spans="1:254" s="4" customFormat="1" ht="18.75">
      <c r="A154" s="179" t="s">
        <v>1007</v>
      </c>
      <c r="B154" s="179" t="s">
        <v>93</v>
      </c>
      <c r="C154" s="10"/>
      <c r="D154" s="10"/>
      <c r="E154" s="11"/>
      <c r="F154" s="249"/>
      <c r="G154" s="272"/>
      <c r="H154" s="282"/>
      <c r="I154" s="190"/>
      <c r="J154" s="287"/>
      <c r="K154" s="190"/>
      <c r="L154" s="305"/>
      <c r="M154" s="167"/>
      <c r="N154" s="1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CV154"/>
      <c r="CW154"/>
      <c r="CX154"/>
      <c r="CY154"/>
      <c r="CZ154"/>
      <c r="DA154"/>
      <c r="DB154"/>
      <c r="DC154"/>
      <c r="DD154"/>
      <c r="DE154"/>
      <c r="DF154"/>
      <c r="DG154"/>
      <c r="DH154"/>
      <c r="DI154"/>
      <c r="DJ154"/>
      <c r="DK154"/>
      <c r="DL154"/>
      <c r="DM154"/>
      <c r="DN154"/>
      <c r="DO154"/>
      <c r="DP154"/>
      <c r="DQ154"/>
      <c r="DR154"/>
      <c r="DS154"/>
      <c r="DT154"/>
      <c r="DU154"/>
      <c r="DV154"/>
      <c r="DW154"/>
      <c r="DX154"/>
      <c r="DY154"/>
      <c r="DZ154"/>
      <c r="EA154"/>
      <c r="EB154"/>
      <c r="EC154"/>
      <c r="ED154"/>
      <c r="EE154"/>
      <c r="EF154"/>
      <c r="EG154"/>
      <c r="EH154"/>
      <c r="EI154"/>
      <c r="EJ154"/>
      <c r="EK154"/>
      <c r="EL154"/>
      <c r="EM154"/>
      <c r="EN154"/>
      <c r="EO154"/>
      <c r="EP154"/>
      <c r="EQ154"/>
      <c r="ER154"/>
      <c r="ES154"/>
      <c r="ET154"/>
      <c r="EU154"/>
      <c r="EV154"/>
      <c r="EW154"/>
      <c r="EX154"/>
      <c r="EY154"/>
      <c r="EZ154"/>
      <c r="FA154"/>
      <c r="FB154"/>
      <c r="FC154"/>
      <c r="FD154"/>
      <c r="FE154"/>
      <c r="FF154"/>
      <c r="FG154"/>
      <c r="FH154"/>
      <c r="FI154"/>
      <c r="FJ154"/>
      <c r="FK154"/>
      <c r="FL154"/>
      <c r="FM154"/>
      <c r="FN154"/>
      <c r="FO154"/>
      <c r="FP154"/>
      <c r="FQ154"/>
      <c r="FR154"/>
      <c r="FS154"/>
      <c r="FT154"/>
      <c r="FU154"/>
      <c r="FV154"/>
      <c r="FW154"/>
      <c r="FX154"/>
      <c r="FY154"/>
      <c r="FZ154"/>
      <c r="GA154"/>
      <c r="GB154"/>
      <c r="GC154"/>
      <c r="GD154"/>
      <c r="GE154"/>
      <c r="GF154"/>
      <c r="GG154"/>
      <c r="GH154"/>
      <c r="GI154"/>
      <c r="GJ154"/>
      <c r="GK154"/>
      <c r="GL154"/>
      <c r="GM154"/>
      <c r="GN154"/>
      <c r="GO154"/>
      <c r="GP154"/>
      <c r="GQ154"/>
      <c r="GR154"/>
      <c r="GS154"/>
      <c r="GT154"/>
      <c r="GU154"/>
      <c r="GV154"/>
      <c r="GW154"/>
      <c r="GX154"/>
      <c r="GY154"/>
      <c r="GZ154"/>
      <c r="HA154"/>
      <c r="HB154"/>
      <c r="HC154"/>
      <c r="HD154"/>
      <c r="HE154"/>
      <c r="HF154"/>
      <c r="HG154"/>
      <c r="HH154"/>
      <c r="HI154"/>
      <c r="HJ154"/>
      <c r="HK154"/>
      <c r="HL154"/>
      <c r="HM154"/>
      <c r="HN154"/>
      <c r="HO154"/>
      <c r="HP154"/>
      <c r="HQ154"/>
      <c r="HR154"/>
      <c r="HS154"/>
      <c r="HT154"/>
      <c r="HU154"/>
      <c r="HV154"/>
      <c r="HW154"/>
      <c r="HX154"/>
      <c r="HY154"/>
      <c r="HZ154"/>
      <c r="IA154"/>
      <c r="IB154"/>
      <c r="IC154"/>
      <c r="ID154"/>
      <c r="IE154"/>
      <c r="IF154"/>
      <c r="IG154"/>
      <c r="IH154"/>
      <c r="II154"/>
      <c r="IJ154"/>
      <c r="IK154"/>
      <c r="IL154"/>
      <c r="IM154"/>
      <c r="IN154"/>
      <c r="IO154"/>
      <c r="IP154"/>
      <c r="IQ154"/>
      <c r="IR154"/>
      <c r="IS154"/>
      <c r="IT154"/>
    </row>
    <row r="155" spans="1:254" customFormat="1" ht="18.75">
      <c r="A155" s="230"/>
      <c r="B155" s="243" t="s">
        <v>35</v>
      </c>
      <c r="C155" s="230"/>
      <c r="D155" s="243"/>
      <c r="E155" s="237"/>
      <c r="F155" s="237"/>
      <c r="G155" s="274" t="s">
        <v>1099</v>
      </c>
      <c r="H155" s="282"/>
      <c r="I155" s="300" t="s">
        <v>1010</v>
      </c>
      <c r="J155" s="281"/>
      <c r="K155" s="300" t="s">
        <v>1097</v>
      </c>
      <c r="L155" s="296"/>
      <c r="M155" s="167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"/>
      <c r="CW155" s="4"/>
      <c r="CX155" s="4"/>
      <c r="CY155" s="4"/>
      <c r="CZ155" s="4"/>
      <c r="DA155" s="4"/>
      <c r="DB155" s="4"/>
      <c r="DC155" s="4"/>
      <c r="DD155" s="4"/>
      <c r="DE155" s="4"/>
      <c r="DF155" s="4"/>
      <c r="DG155" s="4"/>
      <c r="DH155" s="4"/>
      <c r="DI155" s="4"/>
      <c r="DJ155" s="4"/>
      <c r="DK155" s="4"/>
      <c r="DL155" s="4"/>
      <c r="DM155" s="4"/>
      <c r="DN155" s="4"/>
      <c r="DO155" s="4"/>
      <c r="DP155" s="4"/>
      <c r="DQ155" s="4"/>
      <c r="DR155" s="4"/>
      <c r="DS155" s="4"/>
      <c r="DT155" s="4"/>
      <c r="DU155" s="4"/>
      <c r="DV155" s="4"/>
      <c r="DW155" s="4"/>
      <c r="DX155" s="4"/>
      <c r="DY155" s="4"/>
      <c r="DZ155" s="4"/>
      <c r="EA155" s="4"/>
      <c r="EB155" s="4"/>
      <c r="EC155" s="4"/>
      <c r="ED155" s="4"/>
      <c r="EE155" s="4"/>
      <c r="EF155" s="4"/>
      <c r="EG155" s="4"/>
      <c r="EH155" s="4"/>
      <c r="EI155" s="4"/>
      <c r="EJ155" s="4"/>
      <c r="EK155" s="4"/>
      <c r="EL155" s="4"/>
      <c r="EM155" s="4"/>
      <c r="EN155" s="4"/>
      <c r="EO155" s="4"/>
      <c r="EP155" s="4"/>
      <c r="EQ155" s="4"/>
      <c r="ER155" s="4"/>
      <c r="ES155" s="4"/>
      <c r="ET155" s="4"/>
      <c r="EU155" s="4"/>
      <c r="EV155" s="4"/>
      <c r="EW155" s="4"/>
      <c r="EX155" s="4"/>
      <c r="EY155" s="4"/>
      <c r="EZ155" s="4"/>
      <c r="FA155" s="4"/>
      <c r="FB155" s="4"/>
      <c r="FC155" s="4"/>
      <c r="FD155" s="4"/>
      <c r="FE155" s="4"/>
      <c r="FF155" s="4"/>
      <c r="FG155" s="4"/>
      <c r="FH155" s="4"/>
      <c r="FI155" s="4"/>
      <c r="FJ155" s="4"/>
      <c r="FK155" s="4"/>
      <c r="FL155" s="4"/>
      <c r="FM155" s="4"/>
      <c r="FN155" s="4"/>
      <c r="FO155" s="4"/>
      <c r="FP155" s="4"/>
      <c r="FQ155" s="4"/>
      <c r="FR155" s="4"/>
      <c r="FS155" s="4"/>
      <c r="FT155" s="4"/>
      <c r="FU155" s="4"/>
      <c r="FV155" s="4"/>
      <c r="FW155" s="4"/>
      <c r="FX155" s="4"/>
      <c r="FY155" s="4"/>
      <c r="FZ155" s="4"/>
      <c r="GA155" s="4"/>
      <c r="GB155" s="4"/>
      <c r="GC155" s="4"/>
      <c r="GD155" s="4"/>
      <c r="GE155" s="4"/>
      <c r="GF155" s="4"/>
      <c r="GG155" s="4"/>
      <c r="GH155" s="4"/>
      <c r="GI155" s="4"/>
      <c r="GJ155" s="4"/>
      <c r="GK155" s="4"/>
      <c r="GL155" s="4"/>
      <c r="GM155" s="4"/>
      <c r="GN155" s="4"/>
      <c r="GO155" s="4"/>
      <c r="GP155" s="4"/>
      <c r="GQ155" s="4"/>
      <c r="GR155" s="4"/>
      <c r="GS155" s="4"/>
      <c r="GT155" s="4"/>
      <c r="GU155" s="4"/>
      <c r="GV155" s="4"/>
      <c r="GW155" s="4"/>
      <c r="GX155" s="4"/>
      <c r="GY155" s="4"/>
      <c r="GZ155" s="4"/>
      <c r="HA155" s="4"/>
      <c r="HB155" s="4"/>
      <c r="HC155" s="4"/>
      <c r="HD155" s="4"/>
      <c r="HE155" s="4"/>
      <c r="HF155" s="4"/>
      <c r="HG155" s="4"/>
      <c r="HH155" s="4"/>
      <c r="HI155" s="4"/>
      <c r="HJ155" s="4"/>
      <c r="HK155" s="4"/>
      <c r="HL155" s="4"/>
      <c r="HM155" s="4"/>
      <c r="HN155" s="4"/>
      <c r="HO155" s="4"/>
      <c r="HP155" s="4"/>
      <c r="HQ155" s="4"/>
      <c r="HR155" s="4"/>
      <c r="HS155" s="4"/>
      <c r="HT155" s="4"/>
      <c r="HU155" s="4"/>
      <c r="HV155" s="4"/>
      <c r="HW155" s="4"/>
      <c r="HX155" s="4"/>
      <c r="HY155" s="4"/>
      <c r="HZ155" s="4"/>
      <c r="IA155" s="4"/>
      <c r="IB155" s="4"/>
      <c r="IC155" s="4"/>
      <c r="ID155" s="4"/>
      <c r="IE155" s="4"/>
      <c r="IF155" s="4"/>
      <c r="IG155" s="4"/>
      <c r="IH155" s="4"/>
      <c r="II155" s="4"/>
      <c r="IJ155" s="4"/>
      <c r="IK155" s="4"/>
      <c r="IL155" s="4"/>
      <c r="IM155" s="4"/>
      <c r="IN155" s="4"/>
      <c r="IO155" s="4"/>
      <c r="IP155" s="4"/>
      <c r="IQ155" s="4"/>
      <c r="IR155" s="4"/>
      <c r="IS155" s="4"/>
      <c r="IT155" s="4"/>
    </row>
    <row r="156" spans="1:254" s="4" customFormat="1" ht="15.75" customHeight="1">
      <c r="A156" s="8"/>
      <c r="B156" s="8"/>
      <c r="C156" s="19"/>
      <c r="D156" s="19"/>
      <c r="E156" s="7"/>
      <c r="F156" s="237"/>
      <c r="G156" s="57"/>
      <c r="H156" s="281"/>
      <c r="I156" s="33"/>
      <c r="J156" s="281"/>
      <c r="K156" s="33"/>
      <c r="L156" s="296"/>
      <c r="M156" s="33"/>
    </row>
    <row r="157" spans="1:254" s="4" customFormat="1" ht="15.75" customHeight="1">
      <c r="A157" s="179" t="s">
        <v>107</v>
      </c>
      <c r="B157" s="179" t="s">
        <v>96</v>
      </c>
      <c r="C157" s="10"/>
      <c r="D157" s="10"/>
      <c r="E157" s="11"/>
      <c r="F157" s="249"/>
      <c r="G157" s="272"/>
      <c r="H157" s="282"/>
      <c r="I157" s="190"/>
      <c r="J157" s="287"/>
      <c r="K157" s="33"/>
      <c r="L157" s="305"/>
      <c r="M157" s="167"/>
      <c r="N157" s="1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  <c r="CZ157"/>
      <c r="DA157"/>
      <c r="DB157"/>
      <c r="DC157"/>
      <c r="DD157"/>
      <c r="DE157"/>
      <c r="DF157"/>
      <c r="DG157"/>
      <c r="DH157"/>
      <c r="DI157"/>
      <c r="DJ157"/>
      <c r="DK157"/>
      <c r="DL157"/>
      <c r="DM157"/>
      <c r="DN157"/>
      <c r="DO157"/>
      <c r="DP157"/>
      <c r="DQ157"/>
      <c r="DR157"/>
      <c r="DS157"/>
      <c r="DT157"/>
      <c r="DU157"/>
      <c r="DV157"/>
      <c r="DW157"/>
      <c r="DX157"/>
      <c r="DY157"/>
      <c r="DZ157"/>
      <c r="EA157"/>
      <c r="EB157"/>
      <c r="EC157"/>
      <c r="ED157"/>
      <c r="EE157"/>
      <c r="EF157"/>
      <c r="EG157"/>
      <c r="EH157"/>
      <c r="EI157"/>
      <c r="EJ157"/>
      <c r="EK157"/>
      <c r="EL157"/>
      <c r="EM157"/>
      <c r="EN157"/>
      <c r="EO157"/>
      <c r="EP157"/>
      <c r="EQ157"/>
      <c r="ER157"/>
      <c r="ES157"/>
      <c r="ET157"/>
      <c r="EU157"/>
      <c r="EV157"/>
      <c r="EW157"/>
      <c r="EX157"/>
      <c r="EY157"/>
      <c r="EZ157"/>
      <c r="FA157"/>
      <c r="FB157"/>
      <c r="FC157"/>
      <c r="FD157"/>
      <c r="FE157"/>
      <c r="FF157"/>
      <c r="FG157"/>
      <c r="FH157"/>
      <c r="FI157"/>
      <c r="FJ157"/>
      <c r="FK157"/>
      <c r="FL157"/>
      <c r="FM157"/>
      <c r="FN157"/>
      <c r="FO157"/>
      <c r="FP157"/>
      <c r="FQ157"/>
      <c r="FR157"/>
      <c r="FS157"/>
      <c r="FT157"/>
      <c r="FU157"/>
      <c r="FV157"/>
      <c r="FW157"/>
      <c r="FX157"/>
      <c r="FY157"/>
      <c r="FZ157"/>
      <c r="GA157"/>
      <c r="GB157"/>
      <c r="GC157"/>
      <c r="GD157"/>
      <c r="GE157"/>
      <c r="GF157"/>
      <c r="GG157"/>
      <c r="GH157"/>
      <c r="GI157"/>
      <c r="GJ157"/>
      <c r="GK157"/>
      <c r="GL157"/>
      <c r="GM157"/>
      <c r="GN157"/>
      <c r="GO157"/>
      <c r="GP157"/>
      <c r="GQ157"/>
      <c r="GR157"/>
      <c r="GS157"/>
      <c r="GT157"/>
      <c r="GU157"/>
      <c r="GV157"/>
      <c r="GW157"/>
      <c r="GX157"/>
      <c r="GY157"/>
      <c r="GZ157"/>
      <c r="HA157"/>
      <c r="HB157"/>
      <c r="HC157"/>
      <c r="HD157"/>
      <c r="HE157"/>
      <c r="HF157"/>
      <c r="HG157"/>
      <c r="HH157"/>
      <c r="HI157"/>
      <c r="HJ157"/>
      <c r="HK157"/>
      <c r="HL157"/>
      <c r="HM157"/>
      <c r="HN157"/>
      <c r="HO157"/>
      <c r="HP157"/>
      <c r="HQ157"/>
      <c r="HR157"/>
      <c r="HS157"/>
      <c r="HT157"/>
      <c r="HU157"/>
      <c r="HV157"/>
      <c r="HW157"/>
      <c r="HX157"/>
      <c r="HY157"/>
      <c r="HZ157"/>
      <c r="IA157"/>
      <c r="IB157"/>
      <c r="IC157"/>
      <c r="ID157"/>
      <c r="IE157"/>
      <c r="IF157"/>
      <c r="IG157"/>
      <c r="IH157"/>
      <c r="II157"/>
      <c r="IJ157"/>
      <c r="IK157"/>
      <c r="IL157"/>
      <c r="IM157"/>
      <c r="IN157"/>
      <c r="IO157"/>
      <c r="IP157"/>
      <c r="IQ157"/>
      <c r="IR157"/>
      <c r="IS157"/>
      <c r="IT157"/>
    </row>
    <row r="158" spans="1:254" s="4" customFormat="1" ht="15.75" customHeight="1">
      <c r="A158" s="220" t="s">
        <v>156</v>
      </c>
      <c r="B158" s="243" t="s">
        <v>22</v>
      </c>
      <c r="C158" s="217" t="s">
        <v>918</v>
      </c>
      <c r="D158" s="218" t="s">
        <v>981</v>
      </c>
      <c r="E158" s="219">
        <v>1997</v>
      </c>
      <c r="F158" s="219"/>
      <c r="G158" s="267" t="s">
        <v>1187</v>
      </c>
      <c r="H158" s="283"/>
      <c r="I158" s="191"/>
      <c r="J158" s="286"/>
      <c r="K158" s="33"/>
      <c r="L158" s="296"/>
      <c r="M158" s="29"/>
    </row>
    <row r="159" spans="1:254" s="4" customFormat="1" ht="15.75" customHeight="1">
      <c r="A159" s="222" t="s">
        <v>157</v>
      </c>
      <c r="B159" s="243" t="s">
        <v>41</v>
      </c>
      <c r="C159" s="217" t="s">
        <v>918</v>
      </c>
      <c r="D159" s="218" t="s">
        <v>980</v>
      </c>
      <c r="E159" s="219">
        <v>1998</v>
      </c>
      <c r="F159" s="219"/>
      <c r="G159" s="274" t="s">
        <v>611</v>
      </c>
      <c r="H159" s="283" t="s">
        <v>1227</v>
      </c>
      <c r="I159" s="300" t="s">
        <v>552</v>
      </c>
      <c r="J159" s="286" t="s">
        <v>1228</v>
      </c>
      <c r="K159" s="300" t="s">
        <v>1012</v>
      </c>
      <c r="L159" s="305" t="s">
        <v>1229</v>
      </c>
      <c r="M159" s="167"/>
    </row>
    <row r="160" spans="1:254" s="14" customFormat="1" ht="16.5">
      <c r="A160" s="224" t="s">
        <v>158</v>
      </c>
      <c r="B160" s="227"/>
      <c r="C160" s="250" t="s">
        <v>944</v>
      </c>
      <c r="D160" s="218" t="s">
        <v>979</v>
      </c>
      <c r="E160" s="225">
        <v>1993</v>
      </c>
      <c r="F160" s="225"/>
      <c r="G160" s="274" t="s">
        <v>544</v>
      </c>
      <c r="H160" s="283" t="s">
        <v>1230</v>
      </c>
      <c r="I160" s="300" t="s">
        <v>183</v>
      </c>
      <c r="J160" s="286" t="s">
        <v>1231</v>
      </c>
      <c r="K160" s="300" t="s">
        <v>564</v>
      </c>
      <c r="L160" s="296" t="s">
        <v>1232</v>
      </c>
      <c r="M160" s="33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  <c r="CM160" s="4"/>
      <c r="CN160" s="4"/>
      <c r="CO160" s="4"/>
      <c r="CP160" s="4"/>
      <c r="CQ160" s="4"/>
      <c r="CR160" s="4"/>
      <c r="CS160" s="4"/>
      <c r="CT160" s="4"/>
      <c r="CU160" s="4"/>
      <c r="CV160" s="4"/>
      <c r="CW160" s="4"/>
      <c r="CX160" s="4"/>
      <c r="CY160" s="4"/>
      <c r="CZ160" s="4"/>
      <c r="DA160" s="4"/>
      <c r="DB160" s="4"/>
      <c r="DC160" s="4"/>
      <c r="DD160" s="4"/>
      <c r="DE160" s="4"/>
      <c r="DF160" s="4"/>
      <c r="DG160" s="4"/>
      <c r="DH160" s="4"/>
      <c r="DI160" s="4"/>
      <c r="DJ160" s="4"/>
      <c r="DK160" s="4"/>
      <c r="DL160" s="4"/>
      <c r="DM160" s="4"/>
      <c r="DN160" s="4"/>
      <c r="DO160" s="4"/>
      <c r="DP160" s="4"/>
      <c r="DQ160" s="4"/>
      <c r="DR160" s="4"/>
      <c r="DS160" s="4"/>
      <c r="DT160" s="4"/>
      <c r="DU160" s="4"/>
      <c r="DV160" s="4"/>
      <c r="DW160" s="4"/>
      <c r="DX160" s="4"/>
      <c r="DY160" s="4"/>
      <c r="DZ160" s="4"/>
      <c r="EA160" s="4"/>
      <c r="EB160" s="4"/>
      <c r="EC160" s="4"/>
      <c r="ED160" s="4"/>
      <c r="EE160" s="4"/>
      <c r="EF160" s="4"/>
      <c r="EG160" s="4"/>
      <c r="EH160" s="4"/>
      <c r="EI160" s="4"/>
      <c r="EJ160" s="4"/>
      <c r="EK160" s="4"/>
      <c r="EL160" s="4"/>
      <c r="EM160" s="4"/>
      <c r="EN160" s="4"/>
      <c r="EO160" s="4"/>
      <c r="EP160" s="4"/>
      <c r="EQ160" s="4"/>
      <c r="ER160" s="4"/>
      <c r="ES160" s="4"/>
      <c r="ET160" s="4"/>
      <c r="EU160" s="4"/>
      <c r="EV160" s="4"/>
      <c r="EW160" s="4"/>
      <c r="EX160" s="4"/>
      <c r="EY160" s="4"/>
      <c r="EZ160" s="4"/>
      <c r="FA160" s="4"/>
      <c r="FB160" s="4"/>
      <c r="FC160" s="4"/>
      <c r="FD160" s="4"/>
      <c r="FE160" s="4"/>
      <c r="FF160" s="4"/>
      <c r="FG160" s="4"/>
      <c r="FH160" s="4"/>
      <c r="FI160" s="4"/>
      <c r="FJ160" s="4"/>
      <c r="FK160" s="4"/>
      <c r="FL160" s="4"/>
      <c r="FM160" s="4"/>
      <c r="FN160" s="4"/>
      <c r="FO160" s="4"/>
      <c r="FP160" s="4"/>
      <c r="FQ160" s="4"/>
      <c r="FR160" s="4"/>
      <c r="FS160" s="4"/>
      <c r="FT160" s="4"/>
      <c r="FU160" s="4"/>
      <c r="FV160" s="4"/>
      <c r="FW160" s="4"/>
      <c r="FX160" s="4"/>
      <c r="FY160" s="4"/>
      <c r="FZ160" s="4"/>
      <c r="GA160" s="4"/>
      <c r="GB160" s="4"/>
      <c r="GC160" s="4"/>
      <c r="GD160" s="4"/>
      <c r="GE160" s="4"/>
      <c r="GF160" s="4"/>
      <c r="GG160" s="4"/>
      <c r="GH160" s="4"/>
      <c r="GI160" s="4"/>
      <c r="GJ160" s="4"/>
      <c r="GK160" s="4"/>
      <c r="GL160" s="4"/>
      <c r="GM160" s="4"/>
      <c r="GN160" s="4"/>
      <c r="GO160" s="4"/>
      <c r="GP160" s="4"/>
      <c r="GQ160" s="4"/>
      <c r="GR160" s="4"/>
      <c r="GS160" s="4"/>
      <c r="GT160" s="4"/>
      <c r="GU160" s="4"/>
      <c r="GV160" s="4"/>
      <c r="GW160" s="4"/>
      <c r="GX160" s="4"/>
      <c r="GY160" s="4"/>
      <c r="GZ160" s="4"/>
      <c r="HA160" s="4"/>
      <c r="HB160" s="4"/>
      <c r="HC160" s="4"/>
      <c r="HD160" s="4"/>
      <c r="HE160" s="4"/>
      <c r="HF160" s="4"/>
      <c r="HG160" s="4"/>
      <c r="HH160" s="4"/>
      <c r="HI160" s="4"/>
      <c r="HJ160" s="4"/>
      <c r="HK160" s="4"/>
      <c r="HL160" s="4"/>
      <c r="HM160" s="4"/>
      <c r="HN160" s="4"/>
      <c r="HO160" s="4"/>
      <c r="HP160" s="4"/>
      <c r="HQ160" s="4"/>
      <c r="HR160" s="4"/>
      <c r="HS160" s="4"/>
      <c r="HT160" s="4"/>
      <c r="HU160" s="4"/>
      <c r="HV160" s="4"/>
      <c r="HW160" s="4"/>
      <c r="HX160" s="4"/>
      <c r="HY160" s="4"/>
      <c r="HZ160" s="4"/>
      <c r="IA160" s="4"/>
      <c r="IB160" s="4"/>
      <c r="IC160" s="4"/>
      <c r="ID160" s="4"/>
      <c r="IE160" s="4"/>
      <c r="IF160" s="4"/>
      <c r="IG160" s="4"/>
      <c r="IH160" s="4"/>
      <c r="II160" s="4"/>
      <c r="IJ160" s="4"/>
      <c r="IK160" s="4"/>
      <c r="IL160" s="4"/>
      <c r="IM160" s="4"/>
      <c r="IN160" s="4"/>
      <c r="IO160" s="4"/>
      <c r="IP160" s="4"/>
      <c r="IQ160" s="4"/>
      <c r="IR160" s="4"/>
      <c r="IS160" s="4"/>
      <c r="IT160" s="4"/>
    </row>
    <row r="161" spans="1:254" s="4" customFormat="1">
      <c r="A161" s="226" t="s">
        <v>159</v>
      </c>
      <c r="B161" s="227"/>
      <c r="C161" s="250" t="s">
        <v>404</v>
      </c>
      <c r="D161" s="251" t="s">
        <v>982</v>
      </c>
      <c r="E161" s="225">
        <v>2008</v>
      </c>
      <c r="F161" s="225"/>
      <c r="G161" s="274" t="s">
        <v>1016</v>
      </c>
      <c r="H161" s="283" t="s">
        <v>1233</v>
      </c>
      <c r="I161" s="300" t="s">
        <v>200</v>
      </c>
      <c r="J161" s="286" t="s">
        <v>1234</v>
      </c>
      <c r="K161" s="300" t="s">
        <v>211</v>
      </c>
      <c r="L161" s="296" t="s">
        <v>1235</v>
      </c>
      <c r="M161" s="33"/>
    </row>
    <row r="162" spans="1:254" s="4" customFormat="1" ht="15.75" customHeight="1">
      <c r="A162" s="220" t="s">
        <v>160</v>
      </c>
      <c r="B162" s="230"/>
      <c r="C162" s="217" t="s">
        <v>306</v>
      </c>
      <c r="D162" s="251" t="s">
        <v>877</v>
      </c>
      <c r="E162" s="225">
        <v>2007</v>
      </c>
      <c r="F162" s="225"/>
      <c r="G162" s="274" t="s">
        <v>374</v>
      </c>
      <c r="H162" s="281" t="s">
        <v>1236</v>
      </c>
      <c r="I162" s="191"/>
      <c r="J162" s="286"/>
      <c r="K162" s="33"/>
      <c r="L162" s="296"/>
      <c r="M162" s="29"/>
    </row>
    <row r="163" spans="1:254" s="4" customFormat="1" ht="15.75" customHeight="1">
      <c r="A163" s="8"/>
      <c r="B163" s="8"/>
      <c r="C163" s="7"/>
      <c r="D163" s="7"/>
      <c r="E163" s="26"/>
      <c r="F163" s="220"/>
      <c r="G163" s="57"/>
      <c r="H163" s="281"/>
      <c r="I163" s="33"/>
      <c r="J163" s="281"/>
      <c r="K163" s="33"/>
      <c r="L163" s="296"/>
      <c r="M163" s="33"/>
    </row>
    <row r="164" spans="1:254" s="4" customFormat="1" ht="15.75" customHeight="1">
      <c r="A164" s="179" t="s">
        <v>109</v>
      </c>
      <c r="B164" s="179" t="s">
        <v>98</v>
      </c>
      <c r="C164" s="7"/>
      <c r="D164" s="7"/>
      <c r="E164" s="7"/>
      <c r="F164" s="237"/>
      <c r="G164" s="57"/>
      <c r="H164" s="283"/>
      <c r="I164" s="191"/>
      <c r="J164" s="286"/>
      <c r="K164" s="191"/>
      <c r="L164" s="296"/>
      <c r="M164" s="168"/>
    </row>
    <row r="165" spans="1:254" s="4" customFormat="1" ht="15.75" customHeight="1">
      <c r="A165" s="220" t="s">
        <v>156</v>
      </c>
      <c r="B165" s="243" t="s">
        <v>21</v>
      </c>
      <c r="C165" s="217" t="s">
        <v>917</v>
      </c>
      <c r="D165" s="218" t="s">
        <v>985</v>
      </c>
      <c r="E165" s="219">
        <v>1992</v>
      </c>
      <c r="F165" s="219"/>
      <c r="G165" s="267" t="s">
        <v>1187</v>
      </c>
      <c r="H165" s="283"/>
      <c r="I165" s="191"/>
      <c r="J165" s="286"/>
      <c r="K165" s="191"/>
      <c r="L165" s="296"/>
      <c r="M165" s="33"/>
    </row>
    <row r="166" spans="1:254" s="4" customFormat="1" ht="15.75" customHeight="1">
      <c r="A166" s="222" t="s">
        <v>157</v>
      </c>
      <c r="B166" s="243" t="s">
        <v>14</v>
      </c>
      <c r="C166" s="217" t="s">
        <v>917</v>
      </c>
      <c r="D166" s="218" t="s">
        <v>984</v>
      </c>
      <c r="E166" s="219">
        <v>1994</v>
      </c>
      <c r="F166" s="219"/>
      <c r="G166" s="274" t="s">
        <v>168</v>
      </c>
      <c r="H166" s="283" t="s">
        <v>1237</v>
      </c>
      <c r="I166" s="300" t="s">
        <v>171</v>
      </c>
      <c r="J166" s="286" t="s">
        <v>1238</v>
      </c>
      <c r="K166" s="300" t="s">
        <v>1014</v>
      </c>
      <c r="L166" s="305" t="s">
        <v>1239</v>
      </c>
      <c r="M166" s="167"/>
    </row>
    <row r="167" spans="1:254" s="14" customFormat="1" ht="16.5">
      <c r="A167" s="224" t="s">
        <v>158</v>
      </c>
      <c r="B167" s="227"/>
      <c r="C167" s="250" t="s">
        <v>365</v>
      </c>
      <c r="D167" s="251" t="s">
        <v>983</v>
      </c>
      <c r="E167" s="225">
        <v>2006</v>
      </c>
      <c r="F167" s="225"/>
      <c r="G167" s="274" t="s">
        <v>1090</v>
      </c>
      <c r="H167" s="283" t="s">
        <v>1240</v>
      </c>
      <c r="I167" s="300" t="s">
        <v>186</v>
      </c>
      <c r="J167" s="286" t="s">
        <v>1241</v>
      </c>
      <c r="K167" s="300" t="s">
        <v>375</v>
      </c>
      <c r="L167" s="296" t="s">
        <v>1242</v>
      </c>
      <c r="M167" s="33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/>
      <c r="CV167" s="4"/>
      <c r="CW167" s="4"/>
      <c r="CX167" s="4"/>
      <c r="CY167" s="4"/>
      <c r="CZ167" s="4"/>
      <c r="DA167" s="4"/>
      <c r="DB167" s="4"/>
      <c r="DC167" s="4"/>
      <c r="DD167" s="4"/>
      <c r="DE167" s="4"/>
      <c r="DF167" s="4"/>
      <c r="DG167" s="4"/>
      <c r="DH167" s="4"/>
      <c r="DI167" s="4"/>
      <c r="DJ167" s="4"/>
      <c r="DK167" s="4"/>
      <c r="DL167" s="4"/>
      <c r="DM167" s="4"/>
      <c r="DN167" s="4"/>
      <c r="DO167" s="4"/>
      <c r="DP167" s="4"/>
      <c r="DQ167" s="4"/>
      <c r="DR167" s="4"/>
      <c r="DS167" s="4"/>
      <c r="DT167" s="4"/>
      <c r="DU167" s="4"/>
      <c r="DV167" s="4"/>
      <c r="DW167" s="4"/>
      <c r="DX167" s="4"/>
      <c r="DY167" s="4"/>
      <c r="DZ167" s="4"/>
      <c r="EA167" s="4"/>
      <c r="EB167" s="4"/>
      <c r="EC167" s="4"/>
      <c r="ED167" s="4"/>
      <c r="EE167" s="4"/>
      <c r="EF167" s="4"/>
      <c r="EG167" s="4"/>
      <c r="EH167" s="4"/>
      <c r="EI167" s="4"/>
      <c r="EJ167" s="4"/>
      <c r="EK167" s="4"/>
      <c r="EL167" s="4"/>
      <c r="EM167" s="4"/>
      <c r="EN167" s="4"/>
      <c r="EO167" s="4"/>
      <c r="EP167" s="4"/>
      <c r="EQ167" s="4"/>
      <c r="ER167" s="4"/>
      <c r="ES167" s="4"/>
      <c r="ET167" s="4"/>
      <c r="EU167" s="4"/>
      <c r="EV167" s="4"/>
      <c r="EW167" s="4"/>
      <c r="EX167" s="4"/>
      <c r="EY167" s="4"/>
      <c r="EZ167" s="4"/>
      <c r="FA167" s="4"/>
      <c r="FB167" s="4"/>
      <c r="FC167" s="4"/>
      <c r="FD167" s="4"/>
      <c r="FE167" s="4"/>
      <c r="FF167" s="4"/>
      <c r="FG167" s="4"/>
      <c r="FH167" s="4"/>
      <c r="FI167" s="4"/>
      <c r="FJ167" s="4"/>
      <c r="FK167" s="4"/>
      <c r="FL167" s="4"/>
      <c r="FM167" s="4"/>
      <c r="FN167" s="4"/>
      <c r="FO167" s="4"/>
      <c r="FP167" s="4"/>
      <c r="FQ167" s="4"/>
      <c r="FR167" s="4"/>
      <c r="FS167" s="4"/>
      <c r="FT167" s="4"/>
      <c r="FU167" s="4"/>
      <c r="FV167" s="4"/>
      <c r="FW167" s="4"/>
      <c r="FX167" s="4"/>
      <c r="FY167" s="4"/>
      <c r="FZ167" s="4"/>
      <c r="GA167" s="4"/>
      <c r="GB167" s="4"/>
      <c r="GC167" s="4"/>
      <c r="GD167" s="4"/>
      <c r="GE167" s="4"/>
      <c r="GF167" s="4"/>
      <c r="GG167" s="4"/>
      <c r="GH167" s="4"/>
      <c r="GI167" s="4"/>
      <c r="GJ167" s="4"/>
      <c r="GK167" s="4"/>
      <c r="GL167" s="4"/>
      <c r="GM167" s="4"/>
      <c r="GN167" s="4"/>
      <c r="GO167" s="4"/>
      <c r="GP167" s="4"/>
      <c r="GQ167" s="4"/>
      <c r="GR167" s="4"/>
      <c r="GS167" s="4"/>
      <c r="GT167" s="4"/>
      <c r="GU167" s="4"/>
      <c r="GV167" s="4"/>
      <c r="GW167" s="4"/>
      <c r="GX167" s="4"/>
      <c r="GY167" s="4"/>
      <c r="GZ167" s="4"/>
      <c r="HA167" s="4"/>
      <c r="HB167" s="4"/>
      <c r="HC167" s="4"/>
      <c r="HD167" s="4"/>
      <c r="HE167" s="4"/>
      <c r="HF167" s="4"/>
      <c r="HG167" s="4"/>
      <c r="HH167" s="4"/>
      <c r="HI167" s="4"/>
      <c r="HJ167" s="4"/>
      <c r="HK167" s="4"/>
      <c r="HL167" s="4"/>
      <c r="HM167" s="4"/>
      <c r="HN167" s="4"/>
      <c r="HO167" s="4"/>
      <c r="HP167" s="4"/>
      <c r="HQ167" s="4"/>
      <c r="HR167" s="4"/>
      <c r="HS167" s="4"/>
      <c r="HT167" s="4"/>
      <c r="HU167" s="4"/>
      <c r="HV167" s="4"/>
      <c r="HW167" s="4"/>
      <c r="HX167" s="4"/>
      <c r="HY167" s="4"/>
      <c r="HZ167" s="4"/>
      <c r="IA167" s="4"/>
      <c r="IB167" s="4"/>
      <c r="IC167" s="4"/>
      <c r="ID167" s="4"/>
      <c r="IE167" s="4"/>
      <c r="IF167" s="4"/>
      <c r="IG167" s="4"/>
      <c r="IH167" s="4"/>
      <c r="II167" s="4"/>
      <c r="IJ167" s="4"/>
      <c r="IK167" s="4"/>
      <c r="IL167" s="4"/>
      <c r="IM167" s="4"/>
      <c r="IN167" s="4"/>
      <c r="IO167" s="4"/>
      <c r="IP167" s="4"/>
      <c r="IQ167" s="4"/>
      <c r="IR167" s="4"/>
      <c r="IS167" s="4"/>
      <c r="IT167" s="4"/>
    </row>
    <row r="168" spans="1:254" s="4" customFormat="1">
      <c r="A168" s="226" t="s">
        <v>159</v>
      </c>
      <c r="B168" s="227"/>
      <c r="C168" s="250" t="s">
        <v>365</v>
      </c>
      <c r="D168" s="251" t="s">
        <v>987</v>
      </c>
      <c r="E168" s="225">
        <v>2008</v>
      </c>
      <c r="F168" s="225"/>
      <c r="G168" s="274" t="s">
        <v>208</v>
      </c>
      <c r="H168" s="283" t="s">
        <v>1243</v>
      </c>
      <c r="I168" s="192"/>
      <c r="J168" s="286"/>
      <c r="K168" s="192"/>
      <c r="L168" s="296"/>
      <c r="M168" s="33"/>
    </row>
    <row r="169" spans="1:254" s="4" customFormat="1" ht="15.75" customHeight="1">
      <c r="A169" s="220" t="s">
        <v>160</v>
      </c>
      <c r="B169" s="230"/>
      <c r="C169" s="252" t="s">
        <v>238</v>
      </c>
      <c r="D169" s="251" t="s">
        <v>986</v>
      </c>
      <c r="E169" s="225">
        <v>2008</v>
      </c>
      <c r="F169" s="225"/>
      <c r="G169" s="274" t="s">
        <v>1038</v>
      </c>
      <c r="H169" s="281" t="s">
        <v>1244</v>
      </c>
      <c r="I169" s="300" t="s">
        <v>1058</v>
      </c>
      <c r="J169" s="287" t="s">
        <v>1245</v>
      </c>
      <c r="K169" s="192"/>
      <c r="L169" s="305"/>
      <c r="M169" s="167"/>
    </row>
    <row r="170" spans="1:254" s="4" customFormat="1" ht="15.75" customHeight="1">
      <c r="A170" s="8"/>
      <c r="B170" s="8"/>
      <c r="C170" s="7"/>
      <c r="D170" s="7"/>
      <c r="E170" s="7"/>
      <c r="F170" s="237"/>
      <c r="G170" s="57"/>
      <c r="H170" s="281"/>
      <c r="I170" s="33"/>
      <c r="J170" s="281"/>
      <c r="K170" s="33"/>
      <c r="L170" s="296"/>
      <c r="M170" s="33"/>
    </row>
    <row r="171" spans="1:254" s="4" customFormat="1" ht="18.75">
      <c r="A171" s="179" t="s">
        <v>114</v>
      </c>
      <c r="B171" s="179" t="s">
        <v>988</v>
      </c>
      <c r="C171" s="176"/>
      <c r="D171" s="7"/>
      <c r="E171" s="28"/>
      <c r="F171" s="254"/>
      <c r="G171" s="57"/>
      <c r="H171" s="281"/>
      <c r="I171" s="190"/>
      <c r="J171" s="287"/>
      <c r="K171" s="190"/>
      <c r="L171" s="305"/>
      <c r="M171" s="167"/>
    </row>
    <row r="172" spans="1:254" s="4" customFormat="1" ht="15.75" customHeight="1">
      <c r="A172" s="253" t="s">
        <v>868</v>
      </c>
      <c r="B172" s="223" t="s">
        <v>43</v>
      </c>
      <c r="C172" s="228" t="s">
        <v>59</v>
      </c>
      <c r="D172" s="251">
        <v>17.059999999999999</v>
      </c>
      <c r="E172" s="242">
        <v>2001</v>
      </c>
      <c r="F172" s="242"/>
      <c r="G172" s="274" t="s">
        <v>1009</v>
      </c>
      <c r="H172" s="281">
        <v>18.86</v>
      </c>
      <c r="I172" s="300" t="s">
        <v>1018</v>
      </c>
      <c r="J172" s="287">
        <v>22.13</v>
      </c>
      <c r="K172" s="300" t="s">
        <v>1015</v>
      </c>
      <c r="L172" s="305">
        <v>22.8</v>
      </c>
      <c r="M172" s="167"/>
    </row>
    <row r="173" spans="1:254" s="4" customFormat="1" ht="15.75" customHeight="1">
      <c r="A173" s="8"/>
      <c r="B173" s="8"/>
      <c r="C173" s="7"/>
      <c r="D173" s="7"/>
      <c r="E173" s="7"/>
      <c r="F173" s="237"/>
      <c r="G173" s="270"/>
      <c r="H173" s="281"/>
      <c r="I173" s="33"/>
      <c r="J173" s="281"/>
      <c r="K173" s="33"/>
      <c r="L173" s="296"/>
      <c r="M173" s="33"/>
    </row>
    <row r="174" spans="1:254" s="4" customFormat="1" ht="15.75" customHeight="1">
      <c r="A174" s="179" t="s">
        <v>115</v>
      </c>
      <c r="B174" s="179" t="s">
        <v>989</v>
      </c>
      <c r="C174" s="176"/>
      <c r="D174" s="7"/>
      <c r="E174" s="28"/>
      <c r="F174" s="254"/>
      <c r="G174" s="57"/>
      <c r="H174" s="281"/>
      <c r="I174" s="190"/>
      <c r="J174" s="287"/>
      <c r="K174" s="190"/>
      <c r="L174" s="305"/>
      <c r="M174" s="167"/>
    </row>
    <row r="175" spans="1:254" s="4" customFormat="1" ht="24" customHeight="1">
      <c r="A175" s="253" t="s">
        <v>868</v>
      </c>
      <c r="B175" s="223" t="s">
        <v>43</v>
      </c>
      <c r="C175" s="228" t="s">
        <v>61</v>
      </c>
      <c r="D175" s="251">
        <v>16.52</v>
      </c>
      <c r="E175" s="242">
        <v>2000</v>
      </c>
      <c r="F175" s="242"/>
      <c r="G175" s="274" t="s">
        <v>1101</v>
      </c>
      <c r="H175" s="281">
        <v>22.24</v>
      </c>
      <c r="I175" s="300" t="s">
        <v>1099</v>
      </c>
      <c r="J175" s="281">
        <v>28.17</v>
      </c>
      <c r="K175" s="300" t="s">
        <v>1010</v>
      </c>
      <c r="L175" s="296">
        <v>39.97</v>
      </c>
      <c r="M175" s="33"/>
    </row>
    <row r="176" spans="1:254" s="4" customFormat="1" ht="18.75">
      <c r="A176" s="8"/>
      <c r="B176" s="8"/>
      <c r="C176" s="7"/>
      <c r="D176" s="7"/>
      <c r="E176" s="7"/>
      <c r="F176" s="237"/>
      <c r="G176" s="57"/>
      <c r="H176" s="281"/>
      <c r="I176" s="33"/>
      <c r="J176" s="281"/>
      <c r="K176" s="33"/>
      <c r="L176" s="296"/>
      <c r="M176" s="33"/>
    </row>
    <row r="177" spans="1:14" s="4" customFormat="1" ht="18.75">
      <c r="A177" s="179" t="s">
        <v>117</v>
      </c>
      <c r="B177" s="179" t="s">
        <v>111</v>
      </c>
      <c r="C177" s="3"/>
      <c r="D177" s="3"/>
      <c r="E177" s="18"/>
      <c r="F177" s="242"/>
      <c r="G177" s="57"/>
      <c r="H177" s="281"/>
      <c r="I177" s="33"/>
      <c r="J177" s="281"/>
      <c r="K177" s="33"/>
      <c r="L177" s="296"/>
      <c r="M177" s="12"/>
    </row>
    <row r="178" spans="1:14" s="4" customFormat="1" ht="15.75" customHeight="1">
      <c r="A178" s="253" t="s">
        <v>851</v>
      </c>
      <c r="B178" s="216" t="s">
        <v>148</v>
      </c>
      <c r="C178" s="228" t="s">
        <v>1</v>
      </c>
      <c r="D178" s="251">
        <v>34.58</v>
      </c>
      <c r="E178" s="242">
        <v>2008</v>
      </c>
      <c r="F178" s="242"/>
      <c r="G178" s="274" t="s">
        <v>356</v>
      </c>
      <c r="H178" s="282">
        <v>43.05</v>
      </c>
      <c r="I178" s="190"/>
      <c r="J178" s="287"/>
      <c r="K178" s="190"/>
      <c r="L178" s="305"/>
      <c r="M178" s="167"/>
    </row>
    <row r="179" spans="1:14" s="4" customFormat="1" ht="15.75" customHeight="1">
      <c r="A179" s="8"/>
      <c r="B179" s="8"/>
      <c r="C179" s="7"/>
      <c r="D179" s="7"/>
      <c r="E179" s="7"/>
      <c r="F179" s="237"/>
      <c r="G179" s="57"/>
      <c r="H179" s="282"/>
      <c r="I179" s="33"/>
      <c r="J179" s="281"/>
      <c r="K179" s="33"/>
      <c r="L179" s="296"/>
      <c r="M179" s="167"/>
    </row>
    <row r="180" spans="1:14" s="4" customFormat="1" ht="18.75">
      <c r="A180" s="179" t="s">
        <v>119</v>
      </c>
      <c r="B180" s="179" t="s">
        <v>113</v>
      </c>
      <c r="C180" s="18"/>
      <c r="D180" s="18"/>
      <c r="E180" s="26"/>
      <c r="F180" s="220"/>
      <c r="G180" s="57"/>
      <c r="H180" s="282"/>
      <c r="I180" s="190"/>
      <c r="J180" s="287"/>
      <c r="K180" s="190"/>
      <c r="L180" s="305"/>
      <c r="M180" s="167"/>
    </row>
    <row r="181" spans="1:14" s="4" customFormat="1" ht="15.75" customHeight="1">
      <c r="A181" s="253" t="s">
        <v>851</v>
      </c>
      <c r="B181" s="216" t="s">
        <v>149</v>
      </c>
      <c r="C181" s="228" t="s">
        <v>990</v>
      </c>
      <c r="D181" s="251">
        <v>26.24</v>
      </c>
      <c r="E181" s="242">
        <v>2005</v>
      </c>
      <c r="F181" s="242"/>
      <c r="G181" s="274" t="s">
        <v>248</v>
      </c>
      <c r="H181" s="282">
        <v>31.65</v>
      </c>
      <c r="I181" s="300" t="s">
        <v>1060</v>
      </c>
      <c r="J181" s="287">
        <v>36.81</v>
      </c>
      <c r="K181" s="300" t="s">
        <v>250</v>
      </c>
      <c r="L181" s="305">
        <v>40.840000000000003</v>
      </c>
      <c r="M181" s="167"/>
    </row>
    <row r="182" spans="1:14" s="4" customFormat="1" ht="15.75" customHeight="1">
      <c r="A182" s="8"/>
      <c r="B182" s="8"/>
      <c r="C182" s="7"/>
      <c r="D182" s="7"/>
      <c r="E182" s="7"/>
      <c r="F182" s="237"/>
      <c r="G182" s="57"/>
      <c r="H182" s="282"/>
      <c r="I182" s="190"/>
      <c r="J182" s="287"/>
      <c r="K182" s="190"/>
      <c r="L182" s="305"/>
      <c r="M182" s="167"/>
    </row>
    <row r="183" spans="1:14" s="4" customFormat="1" ht="15.75" customHeight="1">
      <c r="A183" s="179" t="s">
        <v>121</v>
      </c>
      <c r="B183" s="179" t="s">
        <v>102</v>
      </c>
      <c r="C183" s="18"/>
      <c r="D183" s="18"/>
      <c r="E183" s="26"/>
      <c r="F183" s="220"/>
      <c r="G183" s="57"/>
      <c r="H183" s="282"/>
      <c r="I183" s="196"/>
      <c r="J183" s="286"/>
      <c r="K183" s="191"/>
      <c r="L183" s="296"/>
      <c r="M183" s="167"/>
    </row>
    <row r="184" spans="1:14" s="4" customFormat="1" ht="15.75" customHeight="1">
      <c r="A184" s="216" t="s">
        <v>256</v>
      </c>
      <c r="B184" s="247" t="s">
        <v>269</v>
      </c>
      <c r="C184" s="217" t="s">
        <v>919</v>
      </c>
      <c r="D184" s="218" t="s">
        <v>991</v>
      </c>
      <c r="E184" s="219">
        <v>1981</v>
      </c>
      <c r="F184" s="219"/>
      <c r="G184" s="274" t="s">
        <v>544</v>
      </c>
      <c r="H184" s="282" t="s">
        <v>1246</v>
      </c>
      <c r="I184" s="280"/>
      <c r="J184" s="311"/>
      <c r="K184" s="299"/>
      <c r="L184" s="315"/>
      <c r="M184" s="167"/>
    </row>
    <row r="185" spans="1:14" s="4" customFormat="1" ht="15.75" customHeight="1">
      <c r="A185" s="222" t="s">
        <v>275</v>
      </c>
      <c r="B185" s="237"/>
      <c r="C185" s="217" t="s">
        <v>842</v>
      </c>
      <c r="D185" s="218" t="s">
        <v>995</v>
      </c>
      <c r="E185" s="219">
        <v>2008</v>
      </c>
      <c r="F185" s="219"/>
      <c r="G185" s="274" t="s">
        <v>611</v>
      </c>
      <c r="H185" s="281" t="s">
        <v>1247</v>
      </c>
      <c r="I185" s="300" t="s">
        <v>552</v>
      </c>
      <c r="J185" s="286" t="s">
        <v>1248</v>
      </c>
      <c r="K185" s="300" t="s">
        <v>563</v>
      </c>
      <c r="L185" s="296" t="s">
        <v>1249</v>
      </c>
      <c r="M185" s="33"/>
      <c r="N185" s="94"/>
    </row>
    <row r="186" spans="1:14" s="4" customFormat="1" ht="15.75" customHeight="1">
      <c r="A186" s="224" t="s">
        <v>158</v>
      </c>
      <c r="B186" s="243" t="s">
        <v>32</v>
      </c>
      <c r="C186" s="217" t="s">
        <v>60</v>
      </c>
      <c r="D186" s="218" t="s">
        <v>993</v>
      </c>
      <c r="E186" s="219">
        <v>2004</v>
      </c>
      <c r="F186" s="219"/>
      <c r="G186" s="274" t="s">
        <v>544</v>
      </c>
      <c r="H186" s="281" t="s">
        <v>1246</v>
      </c>
      <c r="I186" s="300" t="s">
        <v>183</v>
      </c>
      <c r="J186" s="286" t="s">
        <v>1250</v>
      </c>
      <c r="K186" s="300" t="s">
        <v>564</v>
      </c>
      <c r="L186" s="296" t="s">
        <v>1251</v>
      </c>
      <c r="M186" s="12"/>
    </row>
    <row r="187" spans="1:14" s="4" customFormat="1" ht="16.5">
      <c r="A187" s="226" t="s">
        <v>159</v>
      </c>
      <c r="B187" s="243" t="s">
        <v>12</v>
      </c>
      <c r="C187" s="217" t="s">
        <v>930</v>
      </c>
      <c r="D187" s="218" t="s">
        <v>992</v>
      </c>
      <c r="E187" s="219">
        <v>1992</v>
      </c>
      <c r="F187" s="219"/>
      <c r="G187" s="274" t="s">
        <v>1016</v>
      </c>
      <c r="H187" s="282" t="s">
        <v>1252</v>
      </c>
      <c r="I187" s="300" t="s">
        <v>200</v>
      </c>
      <c r="J187" s="286" t="s">
        <v>1253</v>
      </c>
      <c r="K187" s="300" t="s">
        <v>211</v>
      </c>
      <c r="L187" s="296" t="s">
        <v>1254</v>
      </c>
      <c r="M187" s="167"/>
    </row>
    <row r="188" spans="1:14" s="4" customFormat="1" ht="15.75" customHeight="1">
      <c r="A188" s="220" t="s">
        <v>160</v>
      </c>
      <c r="B188" s="243" t="s">
        <v>150</v>
      </c>
      <c r="C188" s="250" t="s">
        <v>306</v>
      </c>
      <c r="D188" s="251" t="s">
        <v>994</v>
      </c>
      <c r="E188" s="219">
        <v>2008</v>
      </c>
      <c r="F188" s="219"/>
      <c r="G188" s="274" t="s">
        <v>374</v>
      </c>
      <c r="H188" s="282" t="s">
        <v>1255</v>
      </c>
      <c r="I188" s="190"/>
      <c r="J188" s="287"/>
      <c r="K188" s="190"/>
      <c r="L188" s="305"/>
      <c r="M188" s="167"/>
    </row>
    <row r="189" spans="1:14" s="4" customFormat="1" ht="15.75" customHeight="1">
      <c r="A189" s="8"/>
      <c r="C189" s="7"/>
      <c r="D189" s="7"/>
      <c r="E189" s="7"/>
      <c r="F189" s="237"/>
      <c r="G189" s="57"/>
      <c r="H189" s="281"/>
      <c r="I189" s="33"/>
      <c r="J189" s="281"/>
      <c r="K189" s="33"/>
      <c r="L189" s="296"/>
      <c r="M189" s="33"/>
    </row>
    <row r="190" spans="1:14" s="4" customFormat="1" ht="15.75" customHeight="1">
      <c r="A190" s="179" t="s">
        <v>123</v>
      </c>
      <c r="B190" s="179" t="s">
        <v>104</v>
      </c>
      <c r="C190" s="18"/>
      <c r="D190" s="18"/>
      <c r="E190" s="26"/>
      <c r="F190" s="220"/>
      <c r="G190" s="57"/>
      <c r="H190" s="283"/>
      <c r="I190" s="191"/>
      <c r="J190" s="286"/>
      <c r="K190" s="191"/>
      <c r="L190" s="296"/>
      <c r="M190" s="33"/>
    </row>
    <row r="191" spans="1:14" s="4" customFormat="1" ht="15.75" customHeight="1">
      <c r="A191" s="216" t="s">
        <v>256</v>
      </c>
      <c r="B191" s="247" t="s">
        <v>270</v>
      </c>
      <c r="C191" s="217" t="s">
        <v>238</v>
      </c>
      <c r="D191" s="218" t="s">
        <v>997</v>
      </c>
      <c r="E191" s="219">
        <v>2008</v>
      </c>
      <c r="F191" s="219"/>
      <c r="G191" s="274" t="s">
        <v>1038</v>
      </c>
      <c r="H191" s="283" t="s">
        <v>1256</v>
      </c>
      <c r="I191" s="299"/>
      <c r="J191" s="311"/>
      <c r="K191" s="299"/>
      <c r="L191" s="316"/>
      <c r="M191" s="167"/>
    </row>
    <row r="192" spans="1:14" s="4" customFormat="1" ht="15.75" customHeight="1">
      <c r="A192" s="222" t="s">
        <v>275</v>
      </c>
      <c r="B192" s="237"/>
      <c r="C192" s="250" t="s">
        <v>208</v>
      </c>
      <c r="D192" s="251" t="s">
        <v>996</v>
      </c>
      <c r="E192" s="219">
        <v>2006</v>
      </c>
      <c r="F192" s="219"/>
      <c r="G192" s="274" t="s">
        <v>168</v>
      </c>
      <c r="H192" s="283" t="s">
        <v>1257</v>
      </c>
      <c r="I192" s="192"/>
      <c r="J192" s="286"/>
      <c r="K192" s="192"/>
      <c r="L192" s="296"/>
      <c r="M192" s="33"/>
    </row>
    <row r="193" spans="1:254" s="4" customFormat="1" ht="15.75" customHeight="1">
      <c r="A193" s="224" t="s">
        <v>158</v>
      </c>
      <c r="B193" s="243" t="s">
        <v>31</v>
      </c>
      <c r="C193" s="250" t="s">
        <v>911</v>
      </c>
      <c r="D193" s="251" t="s">
        <v>1258</v>
      </c>
      <c r="E193" s="219">
        <v>2010</v>
      </c>
      <c r="F193" s="219"/>
      <c r="G193" s="274" t="s">
        <v>1090</v>
      </c>
      <c r="H193" s="188" t="s">
        <v>1258</v>
      </c>
      <c r="I193" s="300" t="s">
        <v>186</v>
      </c>
      <c r="J193" s="286" t="s">
        <v>1259</v>
      </c>
      <c r="K193" s="300" t="s">
        <v>375</v>
      </c>
      <c r="L193" s="296" t="s">
        <v>1260</v>
      </c>
      <c r="M193" s="33"/>
    </row>
    <row r="194" spans="1:254" s="4" customFormat="1" ht="16.5">
      <c r="A194" s="226" t="s">
        <v>159</v>
      </c>
      <c r="B194" s="243" t="s">
        <v>11</v>
      </c>
      <c r="C194" s="217" t="s">
        <v>365</v>
      </c>
      <c r="D194" s="218" t="s">
        <v>998</v>
      </c>
      <c r="E194" s="219">
        <v>2008</v>
      </c>
      <c r="F194" s="219"/>
      <c r="G194" s="274" t="s">
        <v>208</v>
      </c>
      <c r="H194" s="283" t="s">
        <v>1261</v>
      </c>
      <c r="I194" s="192"/>
      <c r="J194" s="286"/>
      <c r="K194" s="192"/>
      <c r="L194" s="296"/>
      <c r="M194" s="33"/>
    </row>
    <row r="195" spans="1:254" s="4" customFormat="1" ht="15.75" customHeight="1">
      <c r="A195" s="220" t="s">
        <v>160</v>
      </c>
      <c r="B195" s="243" t="s">
        <v>151</v>
      </c>
      <c r="C195" s="217" t="s">
        <v>238</v>
      </c>
      <c r="D195" s="218" t="s">
        <v>997</v>
      </c>
      <c r="E195" s="219">
        <v>2008</v>
      </c>
      <c r="F195" s="219"/>
      <c r="G195" s="274" t="s">
        <v>1038</v>
      </c>
      <c r="H195" s="281" t="s">
        <v>1256</v>
      </c>
      <c r="I195" s="300" t="s">
        <v>1058</v>
      </c>
      <c r="J195" s="287" t="s">
        <v>1262</v>
      </c>
      <c r="K195" s="192"/>
      <c r="L195" s="296"/>
      <c r="M195" s="167"/>
    </row>
    <row r="196" spans="1:254" s="4" customFormat="1" ht="15.75" customHeight="1">
      <c r="A196" s="8"/>
      <c r="C196" s="7"/>
      <c r="D196" s="7"/>
      <c r="E196" s="7"/>
      <c r="F196" s="237"/>
      <c r="G196" s="57"/>
      <c r="H196" s="281"/>
      <c r="I196" s="33"/>
      <c r="J196" s="281"/>
      <c r="K196" s="33"/>
      <c r="L196" s="296"/>
      <c r="M196" s="33"/>
    </row>
    <row r="197" spans="1:254" ht="18.75">
      <c r="A197" s="179" t="s">
        <v>1008</v>
      </c>
      <c r="B197" s="179" t="s">
        <v>106</v>
      </c>
      <c r="C197" s="18"/>
      <c r="D197" s="18"/>
      <c r="E197" s="26"/>
      <c r="F197" s="220"/>
      <c r="G197" s="57"/>
      <c r="H197" s="281"/>
      <c r="I197" s="190"/>
      <c r="J197" s="287"/>
      <c r="K197" s="301"/>
      <c r="L197" s="305"/>
      <c r="M197" s="167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CE197" s="4"/>
      <c r="CF197" s="4"/>
      <c r="CG197" s="4"/>
      <c r="CH197" s="4"/>
      <c r="CI197" s="4"/>
      <c r="CJ197" s="4"/>
      <c r="CK197" s="4"/>
      <c r="CL197" s="4"/>
      <c r="CM197" s="4"/>
      <c r="CN197" s="4"/>
      <c r="CO197" s="4"/>
      <c r="CP197" s="4"/>
      <c r="CQ197" s="4"/>
      <c r="CR197" s="4"/>
      <c r="CS197" s="4"/>
      <c r="CT197" s="4"/>
      <c r="CU197" s="4"/>
      <c r="CV197" s="4"/>
      <c r="CW197" s="4"/>
      <c r="CX197" s="4"/>
      <c r="CY197" s="4"/>
      <c r="CZ197" s="4"/>
      <c r="DA197" s="4"/>
      <c r="DB197" s="4"/>
      <c r="DC197" s="4"/>
      <c r="DD197" s="4"/>
      <c r="DE197" s="4"/>
      <c r="DF197" s="4"/>
      <c r="DG197" s="4"/>
      <c r="DH197" s="4"/>
      <c r="DI197" s="4"/>
      <c r="DJ197" s="4"/>
      <c r="DK197" s="4"/>
      <c r="DL197" s="4"/>
      <c r="DM197" s="4"/>
      <c r="DN197" s="4"/>
      <c r="DO197" s="4"/>
      <c r="DP197" s="4"/>
      <c r="DQ197" s="4"/>
      <c r="DR197" s="4"/>
      <c r="DS197" s="4"/>
      <c r="DT197" s="4"/>
      <c r="DU197" s="4"/>
      <c r="DV197" s="4"/>
      <c r="DW197" s="4"/>
      <c r="DX197" s="4"/>
      <c r="DY197" s="4"/>
      <c r="DZ197" s="4"/>
      <c r="EA197" s="4"/>
      <c r="EB197" s="4"/>
      <c r="EC197" s="4"/>
      <c r="ED197" s="4"/>
      <c r="EE197" s="4"/>
      <c r="EF197" s="4"/>
      <c r="EG197" s="4"/>
      <c r="EH197" s="4"/>
      <c r="EI197" s="4"/>
      <c r="EJ197" s="4"/>
      <c r="EK197" s="4"/>
      <c r="EL197" s="4"/>
      <c r="EM197" s="4"/>
      <c r="EN197" s="4"/>
      <c r="EO197" s="4"/>
      <c r="EP197" s="4"/>
      <c r="EQ197" s="4"/>
      <c r="ER197" s="4"/>
      <c r="ES197" s="4"/>
      <c r="ET197" s="4"/>
      <c r="EU197" s="4"/>
      <c r="EV197" s="4"/>
      <c r="EW197" s="4"/>
      <c r="EX197" s="4"/>
      <c r="EY197" s="4"/>
      <c r="EZ197" s="4"/>
      <c r="FA197" s="4"/>
      <c r="FB197" s="4"/>
      <c r="FC197" s="4"/>
      <c r="FD197" s="4"/>
      <c r="FE197" s="4"/>
      <c r="FF197" s="4"/>
      <c r="FG197" s="4"/>
      <c r="FH197" s="4"/>
      <c r="FI197" s="4"/>
      <c r="FJ197" s="4"/>
      <c r="FK197" s="4"/>
      <c r="FL197" s="4"/>
      <c r="FM197" s="4"/>
      <c r="FN197" s="4"/>
      <c r="FO197" s="4"/>
      <c r="FP197" s="4"/>
      <c r="FQ197" s="4"/>
      <c r="FR197" s="4"/>
      <c r="FS197" s="4"/>
      <c r="FT197" s="4"/>
      <c r="FU197" s="4"/>
      <c r="FV197" s="4"/>
      <c r="FW197" s="4"/>
      <c r="FX197" s="4"/>
      <c r="FY197" s="4"/>
      <c r="FZ197" s="4"/>
      <c r="GA197" s="4"/>
      <c r="GB197" s="4"/>
      <c r="GC197" s="4"/>
      <c r="GD197" s="4"/>
      <c r="GE197" s="4"/>
      <c r="GF197" s="4"/>
      <c r="GG197" s="4"/>
      <c r="GH197" s="4"/>
      <c r="GI197" s="4"/>
      <c r="GJ197" s="4"/>
      <c r="GK197" s="4"/>
      <c r="GL197" s="4"/>
      <c r="GM197" s="4"/>
      <c r="GN197" s="4"/>
      <c r="GO197" s="4"/>
      <c r="GP197" s="4"/>
      <c r="GQ197" s="4"/>
      <c r="GR197" s="4"/>
      <c r="GS197" s="4"/>
      <c r="GT197" s="4"/>
      <c r="GU197" s="4"/>
      <c r="GV197" s="4"/>
      <c r="GW197" s="4"/>
      <c r="GX197" s="4"/>
      <c r="GY197" s="4"/>
      <c r="GZ197" s="4"/>
      <c r="HA197" s="4"/>
      <c r="HB197" s="4"/>
      <c r="HC197" s="4"/>
      <c r="HD197" s="4"/>
      <c r="HE197" s="4"/>
      <c r="HF197" s="4"/>
      <c r="HG197" s="4"/>
      <c r="HH197" s="4"/>
      <c r="HI197" s="4"/>
      <c r="HJ197" s="4"/>
      <c r="HK197" s="4"/>
      <c r="HL197" s="4"/>
      <c r="HM197" s="4"/>
      <c r="HN197" s="4"/>
      <c r="HO197" s="4"/>
      <c r="HP197" s="4"/>
      <c r="HQ197" s="4"/>
      <c r="HR197" s="4"/>
      <c r="HS197" s="4"/>
      <c r="HT197" s="4"/>
      <c r="HU197" s="4"/>
      <c r="HV197" s="4"/>
      <c r="HW197" s="4"/>
      <c r="HX197" s="4"/>
      <c r="HY197" s="4"/>
      <c r="HZ197" s="4"/>
      <c r="IA197" s="4"/>
      <c r="IB197" s="4"/>
      <c r="IC197" s="4"/>
      <c r="ID197" s="4"/>
      <c r="IE197" s="4"/>
      <c r="IF197" s="4"/>
      <c r="IG197" s="4"/>
      <c r="IH197" s="4"/>
      <c r="II197" s="4"/>
      <c r="IJ197" s="4"/>
      <c r="IK197" s="4"/>
      <c r="IL197" s="4"/>
      <c r="IM197" s="4"/>
      <c r="IN197" s="4"/>
      <c r="IO197" s="4"/>
      <c r="IP197" s="4"/>
      <c r="IQ197" s="4"/>
      <c r="IR197" s="4"/>
      <c r="IS197" s="4"/>
      <c r="IT197" s="4"/>
    </row>
    <row r="198" spans="1:254">
      <c r="A198" s="253" t="s">
        <v>999</v>
      </c>
      <c r="B198" s="223" t="s">
        <v>50</v>
      </c>
      <c r="C198" s="228" t="s">
        <v>1000</v>
      </c>
      <c r="D198" s="251">
        <v>56.88</v>
      </c>
      <c r="E198" s="219">
        <v>2006</v>
      </c>
      <c r="F198" s="219"/>
      <c r="G198" s="275" t="s">
        <v>1263</v>
      </c>
      <c r="H198" s="288" t="s">
        <v>1264</v>
      </c>
      <c r="I198" s="302" t="s">
        <v>1265</v>
      </c>
      <c r="J198" s="288" t="s">
        <v>1266</v>
      </c>
      <c r="K198" s="302" t="s">
        <v>1267</v>
      </c>
      <c r="L198" s="288" t="s">
        <v>1268</v>
      </c>
      <c r="M198" s="29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  <c r="CE198" s="4"/>
      <c r="CF198" s="4"/>
      <c r="CG198" s="4"/>
      <c r="CH198" s="4"/>
      <c r="CI198" s="4"/>
      <c r="CJ198" s="4"/>
      <c r="CK198" s="4"/>
      <c r="CL198" s="4"/>
      <c r="CM198" s="4"/>
      <c r="CN198" s="4"/>
      <c r="CO198" s="4"/>
      <c r="CP198" s="4"/>
      <c r="CQ198" s="4"/>
      <c r="CR198" s="4"/>
      <c r="CS198" s="4"/>
      <c r="CT198" s="4"/>
      <c r="CU198" s="4"/>
      <c r="CV198" s="4"/>
      <c r="CW198" s="4"/>
      <c r="CX198" s="4"/>
      <c r="CY198" s="4"/>
      <c r="CZ198" s="4"/>
      <c r="DA198" s="4"/>
      <c r="DB198" s="4"/>
      <c r="DC198" s="4"/>
      <c r="DD198" s="4"/>
      <c r="DE198" s="4"/>
      <c r="DF198" s="4"/>
      <c r="DG198" s="4"/>
      <c r="DH198" s="4"/>
      <c r="DI198" s="4"/>
      <c r="DJ198" s="4"/>
      <c r="DK198" s="4"/>
      <c r="DL198" s="4"/>
      <c r="DM198" s="4"/>
      <c r="DN198" s="4"/>
      <c r="DO198" s="4"/>
      <c r="DP198" s="4"/>
      <c r="DQ198" s="4"/>
      <c r="DR198" s="4"/>
      <c r="DS198" s="4"/>
      <c r="DT198" s="4"/>
      <c r="DU198" s="4"/>
      <c r="DV198" s="4"/>
      <c r="DW198" s="4"/>
      <c r="DX198" s="4"/>
      <c r="DY198" s="4"/>
      <c r="DZ198" s="4"/>
      <c r="EA198" s="4"/>
      <c r="EB198" s="4"/>
      <c r="EC198" s="4"/>
      <c r="ED198" s="4"/>
      <c r="EE198" s="4"/>
      <c r="EF198" s="4"/>
      <c r="EG198" s="4"/>
      <c r="EH198" s="4"/>
      <c r="EI198" s="4"/>
      <c r="EJ198" s="4"/>
      <c r="EK198" s="4"/>
      <c r="EL198" s="4"/>
      <c r="EM198" s="4"/>
      <c r="EN198" s="4"/>
      <c r="EO198" s="4"/>
      <c r="EP198" s="4"/>
      <c r="EQ198" s="4"/>
      <c r="ER198" s="4"/>
      <c r="ES198" s="4"/>
      <c r="ET198" s="4"/>
      <c r="EU198" s="4"/>
      <c r="EV198" s="4"/>
      <c r="EW198" s="4"/>
      <c r="EX198" s="4"/>
      <c r="EY198" s="4"/>
      <c r="EZ198" s="4"/>
      <c r="FA198" s="4"/>
      <c r="FB198" s="4"/>
      <c r="FC198" s="4"/>
      <c r="FD198" s="4"/>
      <c r="FE198" s="4"/>
      <c r="FF198" s="4"/>
      <c r="FG198" s="4"/>
      <c r="FH198" s="4"/>
      <c r="FI198" s="4"/>
      <c r="FJ198" s="4"/>
      <c r="FK198" s="4"/>
      <c r="FL198" s="4"/>
      <c r="FM198" s="4"/>
      <c r="FN198" s="4"/>
      <c r="FO198" s="4"/>
      <c r="FP198" s="4"/>
      <c r="FQ198" s="4"/>
      <c r="FR198" s="4"/>
      <c r="FS198" s="4"/>
      <c r="FT198" s="4"/>
      <c r="FU198" s="4"/>
      <c r="FV198" s="4"/>
      <c r="FW198" s="4"/>
      <c r="FX198" s="4"/>
      <c r="FY198" s="4"/>
      <c r="FZ198" s="4"/>
      <c r="GA198" s="4"/>
      <c r="GB198" s="4"/>
      <c r="GC198" s="4"/>
      <c r="GD198" s="4"/>
      <c r="GE198" s="4"/>
      <c r="GF198" s="4"/>
      <c r="GG198" s="4"/>
      <c r="GH198" s="4"/>
      <c r="GI198" s="4"/>
      <c r="GJ198" s="4"/>
      <c r="GK198" s="4"/>
      <c r="GL198" s="4"/>
      <c r="GM198" s="4"/>
      <c r="GN198" s="4"/>
      <c r="GO198" s="4"/>
      <c r="GP198" s="4"/>
      <c r="GQ198" s="4"/>
      <c r="GR198" s="4"/>
      <c r="GS198" s="4"/>
      <c r="GT198" s="4"/>
      <c r="GU198" s="4"/>
      <c r="GV198" s="4"/>
      <c r="GW198" s="4"/>
      <c r="GX198" s="4"/>
      <c r="GY198" s="4"/>
      <c r="GZ198" s="4"/>
      <c r="HA198" s="4"/>
      <c r="HB198" s="4"/>
      <c r="HC198" s="4"/>
      <c r="HD198" s="4"/>
      <c r="HE198" s="4"/>
      <c r="HF198" s="4"/>
      <c r="HG198" s="4"/>
      <c r="HH198" s="4"/>
      <c r="HI198" s="4"/>
      <c r="HJ198" s="4"/>
      <c r="HK198" s="4"/>
      <c r="HL198" s="4"/>
      <c r="HM198" s="4"/>
      <c r="HN198" s="4"/>
      <c r="HO198" s="4"/>
      <c r="HP198" s="4"/>
      <c r="HQ198" s="4"/>
      <c r="HR198" s="4"/>
      <c r="HS198" s="4"/>
      <c r="HT198" s="4"/>
      <c r="HU198" s="4"/>
      <c r="HV198" s="4"/>
      <c r="HW198" s="4"/>
      <c r="HX198" s="4"/>
      <c r="HY198" s="4"/>
      <c r="HZ198" s="4"/>
      <c r="IA198" s="4"/>
      <c r="IB198" s="4"/>
      <c r="IC198" s="4"/>
      <c r="ID198" s="4"/>
      <c r="IE198" s="4"/>
      <c r="IF198" s="4"/>
      <c r="IG198" s="4"/>
      <c r="IH198" s="4"/>
      <c r="II198" s="4"/>
      <c r="IJ198" s="4"/>
      <c r="IK198" s="4"/>
      <c r="IL198" s="4"/>
      <c r="IM198" s="4"/>
      <c r="IN198" s="4"/>
      <c r="IO198" s="4"/>
      <c r="IP198" s="4"/>
      <c r="IQ198" s="4"/>
      <c r="IR198" s="4"/>
      <c r="IS198" s="4"/>
      <c r="IT198" s="4"/>
    </row>
    <row r="199" spans="1:254" s="4" customFormat="1" ht="18.75">
      <c r="A199" s="8"/>
      <c r="B199" s="8"/>
      <c r="C199" s="7"/>
      <c r="D199" s="7"/>
      <c r="E199" s="7"/>
      <c r="F199" s="237"/>
      <c r="G199" s="57"/>
      <c r="H199" s="281"/>
      <c r="I199" s="33"/>
      <c r="J199" s="281"/>
      <c r="K199" s="33"/>
      <c r="L199" s="296"/>
      <c r="M199" s="33"/>
    </row>
    <row r="200" spans="1:254">
      <c r="A200" s="255"/>
      <c r="B200" s="256"/>
      <c r="C200" s="257"/>
      <c r="D200" s="258"/>
      <c r="E200" s="259"/>
      <c r="F200" s="260"/>
      <c r="G200" s="260"/>
      <c r="H200" s="261"/>
      <c r="I200" s="261"/>
      <c r="J200" s="312"/>
      <c r="K200" s="261"/>
      <c r="L200" s="261"/>
      <c r="M200" s="1"/>
    </row>
    <row r="201" spans="1:254" s="4" customFormat="1">
      <c r="A201" s="170"/>
      <c r="B201" s="178"/>
      <c r="C201" s="263"/>
      <c r="D201" s="171"/>
      <c r="F201" s="228"/>
      <c r="G201" s="8"/>
      <c r="H201" s="209"/>
      <c r="I201" s="209"/>
      <c r="J201" s="294"/>
      <c r="K201" s="12"/>
      <c r="L201" s="309"/>
    </row>
    <row r="202" spans="1:254" s="4" customFormat="1" ht="20.25">
      <c r="A202" s="262" t="s">
        <v>1274</v>
      </c>
      <c r="B202" s="92"/>
      <c r="C202" s="12"/>
      <c r="D202" s="198"/>
      <c r="E202" s="198"/>
      <c r="F202" s="265"/>
      <c r="G202" s="271"/>
      <c r="H202" s="289"/>
      <c r="I202" s="169"/>
      <c r="J202" s="289"/>
      <c r="K202" s="169"/>
      <c r="L202" s="289"/>
      <c r="M202" s="18"/>
      <c r="N202" s="26"/>
    </row>
    <row r="203" spans="1:254" s="4" customFormat="1" ht="15.75" customHeight="1">
      <c r="A203" s="183">
        <v>40447</v>
      </c>
      <c r="B203" s="184" t="s">
        <v>276</v>
      </c>
      <c r="C203" s="12"/>
      <c r="E203" s="15"/>
      <c r="F203" s="253"/>
      <c r="G203" s="8"/>
      <c r="H203" s="289"/>
      <c r="I203" s="186"/>
      <c r="J203" s="289"/>
      <c r="K203" s="186"/>
      <c r="L203" s="289"/>
      <c r="M203" s="18"/>
      <c r="N203" s="26"/>
    </row>
    <row r="204" spans="1:254" s="4" customFormat="1">
      <c r="A204" s="264" t="s">
        <v>277</v>
      </c>
      <c r="B204" s="223" t="s">
        <v>27</v>
      </c>
      <c r="C204" s="227" t="s">
        <v>952</v>
      </c>
      <c r="D204" s="242" t="s">
        <v>968</v>
      </c>
      <c r="E204" s="242">
        <v>1988</v>
      </c>
      <c r="F204" s="242"/>
      <c r="G204" s="166" t="s">
        <v>203</v>
      </c>
      <c r="H204" s="290" t="s">
        <v>1033</v>
      </c>
      <c r="I204" s="182" t="s">
        <v>544</v>
      </c>
      <c r="J204" s="290" t="s">
        <v>1034</v>
      </c>
      <c r="K204" s="182" t="s">
        <v>1016</v>
      </c>
      <c r="L204" s="290" t="s">
        <v>1035</v>
      </c>
      <c r="M204" s="60"/>
      <c r="N204" s="15"/>
    </row>
    <row r="205" spans="1:254" s="4" customFormat="1" ht="15.75" customHeight="1">
      <c r="A205" s="264" t="s">
        <v>278</v>
      </c>
      <c r="B205" s="223" t="s">
        <v>3</v>
      </c>
      <c r="C205" s="227" t="s">
        <v>213</v>
      </c>
      <c r="D205" s="242" t="s">
        <v>969</v>
      </c>
      <c r="E205" s="242">
        <v>2007</v>
      </c>
      <c r="F205" s="242"/>
      <c r="G205" s="8" t="s">
        <v>552</v>
      </c>
      <c r="H205" s="289" t="s">
        <v>1029</v>
      </c>
      <c r="I205" s="18" t="s">
        <v>611</v>
      </c>
      <c r="J205" s="289" t="s">
        <v>1030</v>
      </c>
      <c r="K205" s="18" t="s">
        <v>1031</v>
      </c>
      <c r="L205" s="289" t="s">
        <v>1032</v>
      </c>
      <c r="M205" s="18"/>
      <c r="N205" s="17"/>
    </row>
    <row r="206" spans="1:254" s="4" customFormat="1">
      <c r="A206" s="12"/>
      <c r="B206" s="61"/>
      <c r="C206" s="18"/>
      <c r="D206" s="18"/>
      <c r="E206" s="18"/>
      <c r="F206" s="242"/>
      <c r="G206" s="8"/>
      <c r="H206" s="289"/>
      <c r="I206" s="186"/>
      <c r="J206" s="289"/>
      <c r="K206" s="186"/>
      <c r="L206" s="289"/>
      <c r="M206" s="18"/>
      <c r="N206" s="15"/>
    </row>
    <row r="207" spans="1:254" s="4" customFormat="1" ht="15.75" customHeight="1">
      <c r="A207" s="183">
        <v>40459</v>
      </c>
      <c r="B207" s="184" t="s">
        <v>279</v>
      </c>
      <c r="C207" s="3"/>
      <c r="D207" s="3"/>
      <c r="E207" s="3"/>
      <c r="F207" s="221"/>
      <c r="G207" s="8"/>
      <c r="H207" s="289"/>
      <c r="I207" s="186"/>
      <c r="J207" s="289"/>
      <c r="K207" s="186"/>
      <c r="L207" s="289"/>
      <c r="M207" s="15"/>
      <c r="N207" s="18"/>
    </row>
    <row r="208" spans="1:254" s="4" customFormat="1">
      <c r="A208" s="264" t="s">
        <v>277</v>
      </c>
      <c r="B208" s="216" t="s">
        <v>280</v>
      </c>
      <c r="C208" s="228" t="s">
        <v>963</v>
      </c>
      <c r="D208" s="242" t="s">
        <v>964</v>
      </c>
      <c r="E208" s="242">
        <v>2008</v>
      </c>
      <c r="F208" s="242"/>
      <c r="G208" s="8" t="s">
        <v>238</v>
      </c>
      <c r="H208" s="289" t="s">
        <v>1036</v>
      </c>
      <c r="I208" s="18" t="s">
        <v>208</v>
      </c>
      <c r="J208" s="289" t="s">
        <v>1037</v>
      </c>
      <c r="K208" s="18" t="s">
        <v>1038</v>
      </c>
      <c r="L208" s="289" t="s">
        <v>1039</v>
      </c>
      <c r="M208" s="18"/>
      <c r="N208" s="17"/>
    </row>
    <row r="209" spans="1:254" s="4" customFormat="1" ht="15.75" customHeight="1">
      <c r="A209" s="264" t="s">
        <v>278</v>
      </c>
      <c r="B209" s="223" t="s">
        <v>978</v>
      </c>
      <c r="C209" s="227" t="s">
        <v>911</v>
      </c>
      <c r="D209" s="242" t="s">
        <v>1002</v>
      </c>
      <c r="E209" s="242">
        <v>2009</v>
      </c>
      <c r="F209" s="242"/>
      <c r="G209" s="8" t="s">
        <v>375</v>
      </c>
      <c r="H209" s="289" t="s">
        <v>1040</v>
      </c>
      <c r="I209" s="18" t="s">
        <v>171</v>
      </c>
      <c r="J209" s="289" t="s">
        <v>1041</v>
      </c>
      <c r="K209" s="18"/>
      <c r="L209" s="289"/>
      <c r="M209" s="58"/>
      <c r="N209" s="17"/>
    </row>
    <row r="210" spans="1:254" s="4" customFormat="1">
      <c r="A210" s="12"/>
      <c r="B210" s="61"/>
      <c r="C210" s="18"/>
      <c r="D210" s="18"/>
      <c r="E210" s="18"/>
      <c r="F210" s="242"/>
      <c r="G210" s="8"/>
      <c r="H210" s="289"/>
      <c r="I210" s="186"/>
      <c r="J210" s="289"/>
      <c r="K210" s="186"/>
      <c r="L210" s="289"/>
      <c r="M210" s="18"/>
      <c r="N210" s="15"/>
    </row>
    <row r="211" spans="1:254" s="4" customFormat="1" ht="15.75" customHeight="1">
      <c r="A211" s="183">
        <v>40459</v>
      </c>
      <c r="B211" s="184" t="s">
        <v>281</v>
      </c>
      <c r="C211" s="3"/>
      <c r="D211" s="3"/>
      <c r="E211" s="3"/>
      <c r="F211" s="221"/>
      <c r="G211" s="8"/>
      <c r="H211" s="289"/>
      <c r="I211" s="186"/>
      <c r="J211" s="289"/>
      <c r="K211" s="186"/>
      <c r="L211" s="289"/>
      <c r="M211" s="15"/>
      <c r="N211" s="18"/>
    </row>
    <row r="212" spans="1:254" s="4" customFormat="1">
      <c r="A212" s="264" t="s">
        <v>277</v>
      </c>
      <c r="B212" s="216" t="s">
        <v>280</v>
      </c>
      <c r="C212" s="228" t="s">
        <v>952</v>
      </c>
      <c r="D212" s="242" t="s">
        <v>974</v>
      </c>
      <c r="E212" s="242">
        <v>1988</v>
      </c>
      <c r="F212" s="242"/>
      <c r="G212" s="8" t="s">
        <v>544</v>
      </c>
      <c r="H212" s="289" t="s">
        <v>1046</v>
      </c>
      <c r="I212" s="18" t="s">
        <v>374</v>
      </c>
      <c r="J212" s="289" t="s">
        <v>1047</v>
      </c>
      <c r="K212" s="182" t="s">
        <v>1016</v>
      </c>
      <c r="L212" s="289" t="s">
        <v>1048</v>
      </c>
      <c r="M212" s="58"/>
      <c r="N212" s="15"/>
    </row>
    <row r="213" spans="1:254" s="4" customFormat="1" ht="15.75" customHeight="1">
      <c r="A213" s="264" t="s">
        <v>278</v>
      </c>
      <c r="B213" s="223" t="s">
        <v>978</v>
      </c>
      <c r="C213" s="227" t="s">
        <v>611</v>
      </c>
      <c r="D213" s="242" t="s">
        <v>1042</v>
      </c>
      <c r="E213" s="242">
        <v>2010</v>
      </c>
      <c r="F213" s="242"/>
      <c r="G213" s="8" t="s">
        <v>611</v>
      </c>
      <c r="H213" s="164" t="s">
        <v>1042</v>
      </c>
      <c r="I213" s="18" t="s">
        <v>552</v>
      </c>
      <c r="J213" s="289" t="s">
        <v>1043</v>
      </c>
      <c r="K213" s="18" t="s">
        <v>1044</v>
      </c>
      <c r="L213" s="289" t="s">
        <v>1045</v>
      </c>
      <c r="M213" s="18"/>
      <c r="N213" s="163"/>
    </row>
    <row r="214" spans="1:254" s="2" customFormat="1">
      <c r="A214" s="182"/>
      <c r="B214" s="185"/>
      <c r="C214" s="182"/>
      <c r="F214" s="253"/>
      <c r="G214" s="8"/>
      <c r="H214" s="289"/>
      <c r="I214" s="186"/>
      <c r="J214" s="289"/>
      <c r="K214" s="186"/>
      <c r="L214" s="289"/>
      <c r="M214" s="15"/>
      <c r="N214" s="15"/>
    </row>
    <row r="215" spans="1:254" s="4" customFormat="1" ht="15.75" customHeight="1">
      <c r="A215" s="183">
        <v>40461</v>
      </c>
      <c r="B215" s="184" t="s">
        <v>297</v>
      </c>
      <c r="C215" s="3"/>
      <c r="D215" s="3"/>
      <c r="E215" s="3"/>
      <c r="F215" s="221"/>
      <c r="G215" s="8"/>
      <c r="H215" s="289"/>
      <c r="I215" s="186"/>
      <c r="J215" s="289"/>
      <c r="K215" s="186"/>
      <c r="L215" s="281"/>
      <c r="M215" s="57"/>
      <c r="N215" s="18"/>
    </row>
    <row r="216" spans="1:254" s="4" customFormat="1">
      <c r="A216" s="264" t="s">
        <v>277</v>
      </c>
      <c r="B216" s="216" t="s">
        <v>298</v>
      </c>
      <c r="C216" s="228" t="s">
        <v>238</v>
      </c>
      <c r="D216" s="242" t="s">
        <v>7</v>
      </c>
      <c r="E216" s="242">
        <v>2006</v>
      </c>
      <c r="F216" s="242"/>
      <c r="G216" s="8" t="s">
        <v>1038</v>
      </c>
      <c r="H216" s="289" t="s">
        <v>1051</v>
      </c>
      <c r="I216" s="18" t="s">
        <v>208</v>
      </c>
      <c r="J216" s="289" t="s">
        <v>1052</v>
      </c>
      <c r="K216" s="18" t="s">
        <v>186</v>
      </c>
      <c r="L216" s="289" t="s">
        <v>1053</v>
      </c>
      <c r="M216" s="58"/>
      <c r="N216" s="17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  <c r="EM216" s="2"/>
      <c r="EN216" s="2"/>
      <c r="EO216" s="2"/>
      <c r="EP216" s="2"/>
      <c r="EQ216" s="2"/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2"/>
      <c r="FE216" s="2"/>
      <c r="FF216" s="2"/>
      <c r="FG216" s="2"/>
      <c r="FH216" s="2"/>
      <c r="FI216" s="2"/>
      <c r="FJ216" s="2"/>
      <c r="FK216" s="2"/>
      <c r="FL216" s="2"/>
      <c r="FM216" s="2"/>
      <c r="FN216" s="2"/>
      <c r="FO216" s="2"/>
      <c r="FP216" s="2"/>
      <c r="FQ216" s="2"/>
      <c r="FR216" s="2"/>
      <c r="FS216" s="2"/>
      <c r="FT216" s="2"/>
      <c r="FU216" s="2"/>
      <c r="FV216" s="2"/>
      <c r="FW216" s="2"/>
      <c r="FX216" s="2"/>
      <c r="FY216" s="2"/>
      <c r="FZ216" s="2"/>
      <c r="GA216" s="2"/>
      <c r="GB216" s="2"/>
      <c r="GC216" s="2"/>
      <c r="GD216" s="2"/>
      <c r="GE216" s="2"/>
      <c r="GF216" s="2"/>
      <c r="GG216" s="2"/>
      <c r="GH216" s="2"/>
      <c r="GI216" s="2"/>
      <c r="GJ216" s="2"/>
      <c r="GK216" s="2"/>
      <c r="GL216" s="2"/>
      <c r="GM216" s="2"/>
      <c r="GN216" s="2"/>
      <c r="GO216" s="2"/>
      <c r="GP216" s="2"/>
      <c r="GQ216" s="2"/>
      <c r="GR216" s="2"/>
      <c r="GS216" s="2"/>
      <c r="GT216" s="2"/>
      <c r="GU216" s="2"/>
      <c r="GV216" s="2"/>
      <c r="GW216" s="2"/>
      <c r="GX216" s="2"/>
      <c r="GY216" s="2"/>
      <c r="GZ216" s="2"/>
      <c r="HA216" s="2"/>
      <c r="HB216" s="2"/>
      <c r="HC216" s="2"/>
      <c r="HD216" s="2"/>
      <c r="HE216" s="2"/>
      <c r="HF216" s="2"/>
      <c r="HG216" s="2"/>
      <c r="HH216" s="2"/>
      <c r="HI216" s="2"/>
      <c r="HJ216" s="2"/>
      <c r="HK216" s="2"/>
      <c r="HL216" s="2"/>
      <c r="HM216" s="2"/>
      <c r="HN216" s="2"/>
      <c r="HO216" s="2"/>
      <c r="HP216" s="2"/>
      <c r="HQ216" s="2"/>
      <c r="HR216" s="2"/>
      <c r="HS216" s="2"/>
      <c r="HT216" s="2"/>
      <c r="HU216" s="2"/>
      <c r="HV216" s="2"/>
      <c r="HW216" s="2"/>
      <c r="HX216" s="2"/>
      <c r="HY216" s="2"/>
      <c r="HZ216" s="2"/>
      <c r="IA216" s="2"/>
      <c r="IB216" s="2"/>
      <c r="IC216" s="2"/>
      <c r="ID216" s="2"/>
      <c r="IE216" s="2"/>
      <c r="IF216" s="2"/>
      <c r="IG216" s="2"/>
      <c r="IH216" s="2"/>
      <c r="II216" s="2"/>
      <c r="IJ216" s="2"/>
      <c r="IK216" s="2"/>
      <c r="IL216" s="2"/>
      <c r="IM216" s="2"/>
      <c r="IN216" s="2"/>
      <c r="IO216" s="2"/>
      <c r="IP216" s="2"/>
      <c r="IQ216" s="2"/>
      <c r="IR216" s="2"/>
      <c r="IS216" s="2"/>
      <c r="IT216" s="2"/>
    </row>
    <row r="217" spans="1:254" s="4" customFormat="1" ht="15.75" customHeight="1">
      <c r="A217" s="264" t="s">
        <v>278</v>
      </c>
      <c r="B217" s="223" t="s">
        <v>4</v>
      </c>
      <c r="C217" s="227" t="s">
        <v>186</v>
      </c>
      <c r="D217" s="242" t="s">
        <v>1003</v>
      </c>
      <c r="E217" s="242">
        <v>2009</v>
      </c>
      <c r="F217" s="242"/>
      <c r="G217" s="8" t="s">
        <v>375</v>
      </c>
      <c r="H217" s="289" t="s">
        <v>1049</v>
      </c>
      <c r="I217" s="18" t="s">
        <v>1014</v>
      </c>
      <c r="J217" s="289" t="s">
        <v>1050</v>
      </c>
      <c r="K217" s="18"/>
      <c r="L217" s="289"/>
      <c r="M217" s="58"/>
      <c r="N217" s="17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  <c r="GQ217" s="2"/>
      <c r="GR217" s="2"/>
      <c r="GS217" s="2"/>
      <c r="GT217" s="2"/>
      <c r="GU217" s="2"/>
      <c r="GV217" s="2"/>
      <c r="GW217" s="2"/>
      <c r="GX217" s="2"/>
      <c r="GY217" s="2"/>
      <c r="GZ217" s="2"/>
      <c r="HA217" s="2"/>
      <c r="HB217" s="2"/>
      <c r="HC217" s="2"/>
      <c r="HD217" s="2"/>
      <c r="HE217" s="2"/>
      <c r="HF217" s="2"/>
      <c r="HG217" s="2"/>
      <c r="HH217" s="2"/>
      <c r="HI217" s="2"/>
      <c r="HJ217" s="2"/>
      <c r="HK217" s="2"/>
      <c r="HL217" s="2"/>
      <c r="HM217" s="2"/>
      <c r="HN217" s="2"/>
      <c r="HO217" s="2"/>
      <c r="HP217" s="2"/>
      <c r="HQ217" s="2"/>
      <c r="HR217" s="2"/>
      <c r="HS217" s="2"/>
      <c r="HT217" s="2"/>
      <c r="HU217" s="2"/>
      <c r="HV217" s="2"/>
      <c r="HW217" s="2"/>
      <c r="HX217" s="2"/>
      <c r="HY217" s="2"/>
      <c r="HZ217" s="2"/>
      <c r="IA217" s="2"/>
      <c r="IB217" s="2"/>
      <c r="IC217" s="2"/>
      <c r="ID217" s="2"/>
      <c r="IE217" s="2"/>
      <c r="IF217" s="2"/>
      <c r="IG217" s="2"/>
      <c r="IH217" s="2"/>
      <c r="II217" s="2"/>
      <c r="IJ217" s="2"/>
      <c r="IK217" s="2"/>
      <c r="IL217" s="2"/>
      <c r="IM217" s="2"/>
      <c r="IN217" s="2"/>
      <c r="IO217" s="2"/>
      <c r="IP217" s="2"/>
      <c r="IQ217" s="2"/>
      <c r="IR217" s="2"/>
      <c r="IS217" s="2"/>
      <c r="IT217" s="2"/>
    </row>
    <row r="218" spans="1:254" s="2" customFormat="1">
      <c r="A218" s="13"/>
      <c r="B218" s="12"/>
      <c r="C218" s="3"/>
      <c r="D218" s="3"/>
      <c r="E218" s="3"/>
      <c r="F218" s="221"/>
      <c r="G218" s="8"/>
      <c r="H218" s="289"/>
      <c r="I218" s="186"/>
      <c r="J218" s="289"/>
      <c r="K218" s="186"/>
      <c r="L218" s="289"/>
      <c r="M218" s="18"/>
      <c r="N218" s="18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4"/>
      <c r="CE218" s="4"/>
      <c r="CF218" s="4"/>
      <c r="CG218" s="4"/>
      <c r="CH218" s="4"/>
      <c r="CI218" s="4"/>
      <c r="CJ218" s="4"/>
      <c r="CK218" s="4"/>
      <c r="CL218" s="4"/>
      <c r="CM218" s="4"/>
      <c r="CN218" s="4"/>
      <c r="CO218" s="4"/>
      <c r="CP218" s="4"/>
      <c r="CQ218" s="4"/>
      <c r="CR218" s="4"/>
      <c r="CS218" s="4"/>
      <c r="CT218" s="4"/>
      <c r="CU218" s="4"/>
      <c r="CV218" s="4"/>
      <c r="CW218" s="4"/>
      <c r="CX218" s="4"/>
      <c r="CY218" s="4"/>
      <c r="CZ218" s="4"/>
      <c r="DA218" s="4"/>
      <c r="DB218" s="4"/>
      <c r="DC218" s="4"/>
      <c r="DD218" s="4"/>
      <c r="DE218" s="4"/>
      <c r="DF218" s="4"/>
      <c r="DG218" s="4"/>
      <c r="DH218" s="4"/>
      <c r="DI218" s="4"/>
      <c r="DJ218" s="4"/>
      <c r="DK218" s="4"/>
      <c r="DL218" s="4"/>
      <c r="DM218" s="4"/>
      <c r="DN218" s="4"/>
      <c r="DO218" s="4"/>
      <c r="DP218" s="4"/>
      <c r="DQ218" s="4"/>
      <c r="DR218" s="4"/>
      <c r="DS218" s="4"/>
      <c r="DT218" s="4"/>
      <c r="DU218" s="4"/>
      <c r="DV218" s="4"/>
      <c r="DW218" s="4"/>
      <c r="DX218" s="4"/>
      <c r="DY218" s="4"/>
      <c r="DZ218" s="4"/>
      <c r="EA218" s="4"/>
      <c r="EB218" s="4"/>
      <c r="EC218" s="4"/>
      <c r="ED218" s="4"/>
      <c r="EE218" s="4"/>
      <c r="EF218" s="4"/>
      <c r="EG218" s="4"/>
      <c r="EH218" s="4"/>
      <c r="EI218" s="4"/>
      <c r="EJ218" s="4"/>
      <c r="EK218" s="4"/>
      <c r="EL218" s="4"/>
      <c r="EM218" s="4"/>
      <c r="EN218" s="4"/>
      <c r="EO218" s="4"/>
      <c r="EP218" s="4"/>
      <c r="EQ218" s="4"/>
      <c r="ER218" s="4"/>
      <c r="ES218" s="4"/>
      <c r="ET218" s="4"/>
      <c r="EU218" s="4"/>
      <c r="EV218" s="4"/>
      <c r="EW218" s="4"/>
      <c r="EX218" s="4"/>
      <c r="EY218" s="4"/>
      <c r="EZ218" s="4"/>
      <c r="FA218" s="4"/>
      <c r="FB218" s="4"/>
      <c r="FC218" s="4"/>
      <c r="FD218" s="4"/>
      <c r="FE218" s="4"/>
      <c r="FF218" s="4"/>
      <c r="FG218" s="4"/>
      <c r="FH218" s="4"/>
      <c r="FI218" s="4"/>
      <c r="FJ218" s="4"/>
      <c r="FK218" s="4"/>
      <c r="FL218" s="4"/>
      <c r="FM218" s="4"/>
      <c r="FN218" s="4"/>
      <c r="FO218" s="4"/>
      <c r="FP218" s="4"/>
      <c r="FQ218" s="4"/>
      <c r="FR218" s="4"/>
      <c r="FS218" s="4"/>
      <c r="FT218" s="4"/>
      <c r="FU218" s="4"/>
      <c r="FV218" s="4"/>
      <c r="FW218" s="4"/>
      <c r="FX218" s="4"/>
      <c r="FY218" s="4"/>
      <c r="FZ218" s="4"/>
      <c r="GA218" s="4"/>
      <c r="GB218" s="4"/>
      <c r="GC218" s="4"/>
      <c r="GD218" s="4"/>
      <c r="GE218" s="4"/>
      <c r="GF218" s="4"/>
      <c r="GG218" s="4"/>
      <c r="GH218" s="4"/>
      <c r="GI218" s="4"/>
      <c r="GJ218" s="4"/>
      <c r="GK218" s="4"/>
      <c r="GL218" s="4"/>
      <c r="GM218" s="4"/>
      <c r="GN218" s="4"/>
      <c r="GO218" s="4"/>
      <c r="GP218" s="4"/>
      <c r="GQ218" s="4"/>
      <c r="GR218" s="4"/>
      <c r="GS218" s="4"/>
      <c r="GT218" s="4"/>
      <c r="GU218" s="4"/>
      <c r="GV218" s="4"/>
      <c r="GW218" s="4"/>
      <c r="GX218" s="4"/>
      <c r="GY218" s="4"/>
      <c r="GZ218" s="4"/>
      <c r="HA218" s="4"/>
      <c r="HB218" s="4"/>
      <c r="HC218" s="4"/>
      <c r="HD218" s="4"/>
      <c r="HE218" s="4"/>
      <c r="HF218" s="4"/>
      <c r="HG218" s="4"/>
      <c r="HH218" s="4"/>
      <c r="HI218" s="4"/>
      <c r="HJ218" s="4"/>
      <c r="HK218" s="4"/>
      <c r="HL218" s="4"/>
      <c r="HM218" s="4"/>
      <c r="HN218" s="4"/>
      <c r="HO218" s="4"/>
      <c r="HP218" s="4"/>
      <c r="HQ218" s="4"/>
      <c r="HR218" s="4"/>
      <c r="HS218" s="4"/>
      <c r="HT218" s="4"/>
      <c r="HU218" s="4"/>
      <c r="HV218" s="4"/>
      <c r="HW218" s="4"/>
      <c r="HX218" s="4"/>
      <c r="HY218" s="4"/>
      <c r="HZ218" s="4"/>
      <c r="IA218" s="4"/>
      <c r="IB218" s="4"/>
      <c r="IC218" s="4"/>
      <c r="ID218" s="4"/>
      <c r="IE218" s="4"/>
      <c r="IF218" s="4"/>
      <c r="IG218" s="4"/>
      <c r="IH218" s="4"/>
      <c r="II218" s="4"/>
      <c r="IJ218" s="4"/>
      <c r="IK218" s="4"/>
      <c r="IL218" s="4"/>
      <c r="IM218" s="4"/>
      <c r="IN218" s="4"/>
      <c r="IO218" s="4"/>
      <c r="IP218" s="4"/>
      <c r="IQ218" s="4"/>
      <c r="IR218" s="4"/>
      <c r="IS218" s="4"/>
      <c r="IT218" s="4"/>
    </row>
    <row r="219" spans="1:254" s="4" customFormat="1" ht="15.75" customHeight="1">
      <c r="A219" s="183">
        <v>40466</v>
      </c>
      <c r="B219" s="184" t="s">
        <v>284</v>
      </c>
      <c r="C219" s="3"/>
      <c r="D219" s="3"/>
      <c r="E219" s="3"/>
      <c r="F219" s="221"/>
      <c r="G219" s="8"/>
      <c r="H219" s="289"/>
      <c r="I219" s="18"/>
      <c r="J219" s="289"/>
      <c r="K219" s="18"/>
      <c r="L219" s="289"/>
      <c r="M219" s="15"/>
      <c r="N219" s="18"/>
    </row>
    <row r="220" spans="1:254" s="4" customFormat="1">
      <c r="A220" s="264" t="s">
        <v>277</v>
      </c>
      <c r="B220" s="216" t="s">
        <v>285</v>
      </c>
      <c r="C220" s="228" t="s">
        <v>238</v>
      </c>
      <c r="D220" s="242" t="s">
        <v>962</v>
      </c>
      <c r="E220" s="242">
        <v>2008</v>
      </c>
      <c r="F220" s="242"/>
      <c r="G220" s="8" t="s">
        <v>911</v>
      </c>
      <c r="H220" s="289" t="s">
        <v>1057</v>
      </c>
      <c r="I220" s="18" t="s">
        <v>1058</v>
      </c>
      <c r="J220" s="289" t="s">
        <v>1059</v>
      </c>
      <c r="K220" s="18" t="s">
        <v>1060</v>
      </c>
      <c r="L220" s="289" t="s">
        <v>1061</v>
      </c>
      <c r="M220" s="15"/>
      <c r="N220" s="163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/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/>
      <c r="FE220" s="2"/>
      <c r="FF220" s="2"/>
      <c r="FG220" s="2"/>
      <c r="FH220" s="2"/>
      <c r="FI220" s="2"/>
      <c r="FJ220" s="2"/>
      <c r="FK220" s="2"/>
      <c r="FL220" s="2"/>
      <c r="FM220" s="2"/>
      <c r="FN220" s="2"/>
      <c r="FO220" s="2"/>
      <c r="FP220" s="2"/>
      <c r="FQ220" s="2"/>
      <c r="FR220" s="2"/>
      <c r="FS220" s="2"/>
      <c r="FT220" s="2"/>
      <c r="FU220" s="2"/>
      <c r="FV220" s="2"/>
      <c r="FW220" s="2"/>
      <c r="FX220" s="2"/>
      <c r="FY220" s="2"/>
      <c r="FZ220" s="2"/>
      <c r="GA220" s="2"/>
      <c r="GB220" s="2"/>
      <c r="GC220" s="2"/>
      <c r="GD220" s="2"/>
      <c r="GE220" s="2"/>
      <c r="GF220" s="2"/>
      <c r="GG220" s="2"/>
      <c r="GH220" s="2"/>
      <c r="GI220" s="2"/>
      <c r="GJ220" s="2"/>
      <c r="GK220" s="2"/>
      <c r="GL220" s="2"/>
      <c r="GM220" s="2"/>
      <c r="GN220" s="2"/>
      <c r="GO220" s="2"/>
      <c r="GP220" s="2"/>
      <c r="GQ220" s="2"/>
      <c r="GR220" s="2"/>
      <c r="GS220" s="2"/>
      <c r="GT220" s="2"/>
      <c r="GU220" s="2"/>
      <c r="GV220" s="2"/>
      <c r="GW220" s="2"/>
      <c r="GX220" s="2"/>
      <c r="GY220" s="2"/>
      <c r="GZ220" s="2"/>
      <c r="HA220" s="2"/>
      <c r="HB220" s="2"/>
      <c r="HC220" s="2"/>
      <c r="HD220" s="2"/>
      <c r="HE220" s="2"/>
      <c r="HF220" s="2"/>
      <c r="HG220" s="2"/>
      <c r="HH220" s="2"/>
      <c r="HI220" s="2"/>
      <c r="HJ220" s="2"/>
      <c r="HK220" s="2"/>
      <c r="HL220" s="2"/>
      <c r="HM220" s="2"/>
      <c r="HN220" s="2"/>
      <c r="HO220" s="2"/>
      <c r="HP220" s="2"/>
      <c r="HQ220" s="2"/>
      <c r="HR220" s="2"/>
      <c r="HS220" s="2"/>
      <c r="HT220" s="2"/>
      <c r="HU220" s="2"/>
      <c r="HV220" s="2"/>
      <c r="HW220" s="2"/>
      <c r="HX220" s="2"/>
      <c r="HY220" s="2"/>
      <c r="HZ220" s="2"/>
      <c r="IA220" s="2"/>
      <c r="IB220" s="2"/>
      <c r="IC220" s="2"/>
      <c r="ID220" s="2"/>
      <c r="IE220" s="2"/>
      <c r="IF220" s="2"/>
      <c r="IG220" s="2"/>
      <c r="IH220" s="2"/>
      <c r="II220" s="2"/>
      <c r="IJ220" s="2"/>
      <c r="IK220" s="2"/>
      <c r="IL220" s="2"/>
      <c r="IM220" s="2"/>
      <c r="IN220" s="2"/>
      <c r="IO220" s="2"/>
      <c r="IP220" s="2"/>
      <c r="IQ220" s="2"/>
      <c r="IR220" s="2"/>
      <c r="IS220" s="2"/>
      <c r="IT220" s="2"/>
    </row>
    <row r="221" spans="1:254" s="4" customFormat="1">
      <c r="A221" s="264" t="s">
        <v>278</v>
      </c>
      <c r="B221" s="223" t="s">
        <v>978</v>
      </c>
      <c r="C221" s="227" t="s">
        <v>910</v>
      </c>
      <c r="D221" s="242" t="s">
        <v>1023</v>
      </c>
      <c r="E221" s="242">
        <v>2009</v>
      </c>
      <c r="F221" s="242"/>
      <c r="G221" s="8" t="s">
        <v>375</v>
      </c>
      <c r="H221" s="289" t="s">
        <v>1054</v>
      </c>
      <c r="I221" s="18" t="s">
        <v>1014</v>
      </c>
      <c r="J221" s="289" t="s">
        <v>1055</v>
      </c>
      <c r="K221" s="18" t="s">
        <v>171</v>
      </c>
      <c r="L221" s="289" t="s">
        <v>1056</v>
      </c>
      <c r="M221" s="15"/>
      <c r="N221" s="18"/>
    </row>
    <row r="222" spans="1:254" s="4" customFormat="1" ht="15.75" customHeight="1">
      <c r="A222" s="13"/>
      <c r="B222" s="12"/>
      <c r="C222" s="3"/>
      <c r="D222" s="3"/>
      <c r="E222" s="3"/>
      <c r="F222" s="221"/>
      <c r="G222" s="8"/>
      <c r="H222" s="289"/>
      <c r="I222" s="18"/>
      <c r="J222" s="289"/>
      <c r="K222" s="18"/>
      <c r="L222" s="289"/>
      <c r="M222" s="15"/>
      <c r="N222" s="18"/>
    </row>
    <row r="223" spans="1:254" s="4" customFormat="1" ht="15.75" customHeight="1">
      <c r="A223" s="183">
        <v>40466</v>
      </c>
      <c r="B223" s="184" t="s">
        <v>286</v>
      </c>
      <c r="C223" s="12"/>
      <c r="E223" s="15"/>
      <c r="F223" s="253"/>
      <c r="G223" s="57"/>
      <c r="H223" s="281"/>
      <c r="I223" s="18"/>
      <c r="J223" s="281"/>
      <c r="K223" s="18"/>
      <c r="L223" s="281"/>
      <c r="M223" s="29"/>
    </row>
    <row r="224" spans="1:254" s="4" customFormat="1">
      <c r="A224" s="264" t="s">
        <v>277</v>
      </c>
      <c r="B224" s="216" t="s">
        <v>287</v>
      </c>
      <c r="C224" s="228" t="s">
        <v>306</v>
      </c>
      <c r="D224" s="242" t="s">
        <v>973</v>
      </c>
      <c r="E224" s="242">
        <v>2008</v>
      </c>
      <c r="F224" s="242"/>
      <c r="G224" s="8" t="s">
        <v>203</v>
      </c>
      <c r="H224" s="289" t="s">
        <v>1065</v>
      </c>
      <c r="I224" s="18" t="s">
        <v>404</v>
      </c>
      <c r="J224" s="289" t="s">
        <v>1066</v>
      </c>
      <c r="K224" s="18" t="s">
        <v>1017</v>
      </c>
      <c r="L224" s="289" t="s">
        <v>1067</v>
      </c>
      <c r="M224" s="15"/>
      <c r="N224" s="163"/>
    </row>
    <row r="225" spans="1:254" s="4" customFormat="1" ht="15.75" customHeight="1">
      <c r="A225" s="264" t="s">
        <v>278</v>
      </c>
      <c r="B225" s="223" t="s">
        <v>978</v>
      </c>
      <c r="C225" s="227" t="s">
        <v>842</v>
      </c>
      <c r="D225" s="242" t="s">
        <v>1024</v>
      </c>
      <c r="E225" s="242">
        <v>2009</v>
      </c>
      <c r="F225" s="242"/>
      <c r="G225" s="8" t="s">
        <v>552</v>
      </c>
      <c r="H225" s="289" t="s">
        <v>1062</v>
      </c>
      <c r="I225" s="18" t="s">
        <v>611</v>
      </c>
      <c r="J225" s="289" t="s">
        <v>1063</v>
      </c>
      <c r="K225" s="18" t="s">
        <v>1022</v>
      </c>
      <c r="L225" s="289" t="s">
        <v>1064</v>
      </c>
      <c r="M225" s="15"/>
      <c r="N225" s="163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  <c r="FQ225" s="2"/>
      <c r="FR225" s="2"/>
      <c r="FS225" s="2"/>
      <c r="FT225" s="2"/>
      <c r="FU225" s="2"/>
      <c r="FV225" s="2"/>
      <c r="FW225" s="2"/>
      <c r="FX225" s="2"/>
      <c r="FY225" s="2"/>
      <c r="FZ225" s="2"/>
      <c r="GA225" s="2"/>
      <c r="GB225" s="2"/>
      <c r="GC225" s="2"/>
      <c r="GD225" s="2"/>
      <c r="GE225" s="2"/>
      <c r="GF225" s="2"/>
      <c r="GG225" s="2"/>
      <c r="GH225" s="2"/>
      <c r="GI225" s="2"/>
      <c r="GJ225" s="2"/>
      <c r="GK225" s="2"/>
      <c r="GL225" s="2"/>
      <c r="GM225" s="2"/>
      <c r="GN225" s="2"/>
      <c r="GO225" s="2"/>
      <c r="GP225" s="2"/>
      <c r="GQ225" s="2"/>
      <c r="GR225" s="2"/>
      <c r="GS225" s="2"/>
      <c r="GT225" s="2"/>
      <c r="GU225" s="2"/>
      <c r="GV225" s="2"/>
      <c r="GW225" s="2"/>
      <c r="GX225" s="2"/>
      <c r="GY225" s="2"/>
      <c r="GZ225" s="2"/>
      <c r="HA225" s="2"/>
      <c r="HB225" s="2"/>
      <c r="HC225" s="2"/>
      <c r="HD225" s="2"/>
      <c r="HE225" s="2"/>
      <c r="HF225" s="2"/>
      <c r="HG225" s="2"/>
      <c r="HH225" s="2"/>
      <c r="HI225" s="2"/>
      <c r="HJ225" s="2"/>
      <c r="HK225" s="2"/>
      <c r="HL225" s="2"/>
      <c r="HM225" s="2"/>
      <c r="HN225" s="2"/>
      <c r="HO225" s="2"/>
      <c r="HP225" s="2"/>
      <c r="HQ225" s="2"/>
      <c r="HR225" s="2"/>
      <c r="HS225" s="2"/>
      <c r="HT225" s="2"/>
      <c r="HU225" s="2"/>
      <c r="HV225" s="2"/>
      <c r="HW225" s="2"/>
      <c r="HX225" s="2"/>
      <c r="HY225" s="2"/>
      <c r="HZ225" s="2"/>
      <c r="IA225" s="2"/>
      <c r="IB225" s="2"/>
      <c r="IC225" s="2"/>
      <c r="ID225" s="2"/>
      <c r="IE225" s="2"/>
      <c r="IF225" s="2"/>
      <c r="IG225" s="2"/>
      <c r="IH225" s="2"/>
      <c r="II225" s="2"/>
      <c r="IJ225" s="2"/>
      <c r="IK225" s="2"/>
      <c r="IL225" s="2"/>
      <c r="IM225" s="2"/>
      <c r="IN225" s="2"/>
      <c r="IO225" s="2"/>
      <c r="IP225" s="2"/>
      <c r="IQ225" s="2"/>
      <c r="IR225" s="2"/>
      <c r="IS225" s="2"/>
      <c r="IT225" s="2"/>
    </row>
    <row r="226" spans="1:254" s="2" customFormat="1">
      <c r="A226" s="182"/>
      <c r="B226" s="185"/>
      <c r="C226" s="182"/>
      <c r="F226" s="253"/>
      <c r="G226" s="8"/>
      <c r="H226" s="289"/>
      <c r="I226" s="18"/>
      <c r="J226" s="289"/>
      <c r="K226" s="18"/>
      <c r="L226" s="289"/>
      <c r="M226" s="15"/>
      <c r="N226" s="15"/>
    </row>
    <row r="227" spans="1:254" s="4" customFormat="1" ht="15.75" customHeight="1">
      <c r="A227" s="183">
        <v>40468</v>
      </c>
      <c r="B227" s="184" t="s">
        <v>292</v>
      </c>
      <c r="C227" s="3"/>
      <c r="D227" s="3"/>
      <c r="E227" s="3"/>
      <c r="F227" s="221"/>
      <c r="G227" s="8"/>
      <c r="H227" s="289"/>
      <c r="I227" s="18"/>
      <c r="J227" s="289"/>
      <c r="K227" s="18"/>
      <c r="L227" s="289"/>
      <c r="M227" s="15"/>
      <c r="N227" s="18"/>
    </row>
    <row r="228" spans="1:254" s="4" customFormat="1">
      <c r="A228" s="264" t="s">
        <v>277</v>
      </c>
      <c r="B228" s="216" t="s">
        <v>293</v>
      </c>
      <c r="C228" s="228" t="s">
        <v>930</v>
      </c>
      <c r="D228" s="242" t="s">
        <v>966</v>
      </c>
      <c r="E228" s="242">
        <v>1995</v>
      </c>
      <c r="F228" s="242"/>
      <c r="G228" s="8" t="s">
        <v>203</v>
      </c>
      <c r="H228" s="289" t="s">
        <v>1071</v>
      </c>
      <c r="I228" s="18" t="s">
        <v>544</v>
      </c>
      <c r="J228" s="289" t="s">
        <v>1072</v>
      </c>
      <c r="K228" s="182" t="s">
        <v>1016</v>
      </c>
      <c r="L228" s="289" t="s">
        <v>1073</v>
      </c>
      <c r="M228" s="15"/>
      <c r="N228" s="15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  <c r="DW228" s="2"/>
      <c r="DX228" s="2"/>
      <c r="DY228" s="2"/>
      <c r="DZ228" s="2"/>
      <c r="EA228" s="2"/>
      <c r="EB228" s="2"/>
      <c r="EC228" s="2"/>
      <c r="ED228" s="2"/>
      <c r="EE228" s="2"/>
      <c r="EF228" s="2"/>
      <c r="EG228" s="2"/>
      <c r="EH228" s="2"/>
      <c r="EI228" s="2"/>
      <c r="EJ228" s="2"/>
      <c r="EK228" s="2"/>
      <c r="EL228" s="2"/>
      <c r="EM228" s="2"/>
      <c r="EN228" s="2"/>
      <c r="EO228" s="2"/>
      <c r="EP228" s="2"/>
      <c r="EQ228" s="2"/>
      <c r="ER228" s="2"/>
      <c r="ES228" s="2"/>
      <c r="ET228" s="2"/>
      <c r="EU228" s="2"/>
      <c r="EV228" s="2"/>
      <c r="EW228" s="2"/>
      <c r="EX228" s="2"/>
      <c r="EY228" s="2"/>
      <c r="EZ228" s="2"/>
      <c r="FA228" s="2"/>
      <c r="FB228" s="2"/>
      <c r="FC228" s="2"/>
      <c r="FD228" s="2"/>
      <c r="FE228" s="2"/>
      <c r="FF228" s="2"/>
      <c r="FG228" s="2"/>
      <c r="FH228" s="2"/>
      <c r="FI228" s="2"/>
      <c r="FJ228" s="2"/>
      <c r="FK228" s="2"/>
      <c r="FL228" s="2"/>
      <c r="FM228" s="2"/>
      <c r="FN228" s="2"/>
      <c r="FO228" s="2"/>
      <c r="FP228" s="2"/>
      <c r="FQ228" s="2"/>
      <c r="FR228" s="2"/>
      <c r="FS228" s="2"/>
      <c r="FT228" s="2"/>
      <c r="FU228" s="2"/>
      <c r="FV228" s="2"/>
      <c r="FW228" s="2"/>
      <c r="FX228" s="2"/>
      <c r="FY228" s="2"/>
      <c r="FZ228" s="2"/>
      <c r="GA228" s="2"/>
      <c r="GB228" s="2"/>
      <c r="GC228" s="2"/>
      <c r="GD228" s="2"/>
      <c r="GE228" s="2"/>
      <c r="GF228" s="2"/>
      <c r="GG228" s="2"/>
      <c r="GH228" s="2"/>
      <c r="GI228" s="2"/>
      <c r="GJ228" s="2"/>
      <c r="GK228" s="2"/>
      <c r="GL228" s="2"/>
      <c r="GM228" s="2"/>
      <c r="GN228" s="2"/>
      <c r="GO228" s="2"/>
      <c r="GP228" s="2"/>
      <c r="GQ228" s="2"/>
      <c r="GR228" s="2"/>
      <c r="GS228" s="2"/>
      <c r="GT228" s="2"/>
      <c r="GU228" s="2"/>
      <c r="GV228" s="2"/>
      <c r="GW228" s="2"/>
      <c r="GX228" s="2"/>
      <c r="GY228" s="2"/>
      <c r="GZ228" s="2"/>
      <c r="HA228" s="2"/>
      <c r="HB228" s="2"/>
      <c r="HC228" s="2"/>
      <c r="HD228" s="2"/>
      <c r="HE228" s="2"/>
      <c r="HF228" s="2"/>
      <c r="HG228" s="2"/>
      <c r="HH228" s="2"/>
      <c r="HI228" s="2"/>
      <c r="HJ228" s="2"/>
      <c r="HK228" s="2"/>
      <c r="HL228" s="2"/>
      <c r="HM228" s="2"/>
      <c r="HN228" s="2"/>
      <c r="HO228" s="2"/>
      <c r="HP228" s="2"/>
      <c r="HQ228" s="2"/>
      <c r="HR228" s="2"/>
      <c r="HS228" s="2"/>
      <c r="HT228" s="2"/>
      <c r="HU228" s="2"/>
      <c r="HV228" s="2"/>
      <c r="HW228" s="2"/>
      <c r="HX228" s="2"/>
      <c r="HY228" s="2"/>
      <c r="HZ228" s="2"/>
      <c r="IA228" s="2"/>
      <c r="IB228" s="2"/>
      <c r="IC228" s="2"/>
      <c r="ID228" s="2"/>
      <c r="IE228" s="2"/>
      <c r="IF228" s="2"/>
      <c r="IG228" s="2"/>
      <c r="IH228" s="2"/>
      <c r="II228" s="2"/>
      <c r="IJ228" s="2"/>
      <c r="IK228" s="2"/>
      <c r="IL228" s="2"/>
      <c r="IM228" s="2"/>
      <c r="IN228" s="2"/>
      <c r="IO228" s="2"/>
      <c r="IP228" s="2"/>
      <c r="IQ228" s="2"/>
      <c r="IR228" s="2"/>
      <c r="IS228" s="2"/>
      <c r="IT228" s="2"/>
    </row>
    <row r="229" spans="1:254" s="4" customFormat="1" ht="15.75" customHeight="1">
      <c r="A229" s="264" t="s">
        <v>278</v>
      </c>
      <c r="B229" s="223" t="s">
        <v>4</v>
      </c>
      <c r="C229" s="227" t="s">
        <v>350</v>
      </c>
      <c r="D229" s="242" t="s">
        <v>967</v>
      </c>
      <c r="E229" s="242">
        <v>2008</v>
      </c>
      <c r="F229" s="242"/>
      <c r="G229" s="8" t="s">
        <v>552</v>
      </c>
      <c r="H229" s="289" t="s">
        <v>1069</v>
      </c>
      <c r="I229" s="18" t="s">
        <v>611</v>
      </c>
      <c r="J229" s="289" t="s">
        <v>1070</v>
      </c>
      <c r="K229" s="18"/>
      <c r="L229" s="289"/>
      <c r="M229" s="15"/>
      <c r="N229" s="163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/>
      <c r="FE229" s="2"/>
      <c r="FF229" s="2"/>
      <c r="FG229" s="2"/>
      <c r="FH229" s="2"/>
      <c r="FI229" s="2"/>
      <c r="FJ229" s="2"/>
      <c r="FK229" s="2"/>
      <c r="FL229" s="2"/>
      <c r="FM229" s="2"/>
      <c r="FN229" s="2"/>
      <c r="FO229" s="2"/>
      <c r="FP229" s="2"/>
      <c r="FQ229" s="2"/>
      <c r="FR229" s="2"/>
      <c r="FS229" s="2"/>
      <c r="FT229" s="2"/>
      <c r="FU229" s="2"/>
      <c r="FV229" s="2"/>
      <c r="FW229" s="2"/>
      <c r="FX229" s="2"/>
      <c r="FY229" s="2"/>
      <c r="FZ229" s="2"/>
      <c r="GA229" s="2"/>
      <c r="GB229" s="2"/>
      <c r="GC229" s="2"/>
      <c r="GD229" s="2"/>
      <c r="GE229" s="2"/>
      <c r="GF229" s="2"/>
      <c r="GG229" s="2"/>
      <c r="GH229" s="2"/>
      <c r="GI229" s="2"/>
      <c r="GJ229" s="2"/>
      <c r="GK229" s="2"/>
      <c r="GL229" s="2"/>
      <c r="GM229" s="2"/>
      <c r="GN229" s="2"/>
      <c r="GO229" s="2"/>
      <c r="GP229" s="2"/>
      <c r="GQ229" s="2"/>
      <c r="GR229" s="2"/>
      <c r="GS229" s="2"/>
      <c r="GT229" s="2"/>
      <c r="GU229" s="2"/>
      <c r="GV229" s="2"/>
      <c r="GW229" s="2"/>
      <c r="GX229" s="2"/>
      <c r="GY229" s="2"/>
      <c r="GZ229" s="2"/>
      <c r="HA229" s="2"/>
      <c r="HB229" s="2"/>
      <c r="HC229" s="2"/>
      <c r="HD229" s="2"/>
      <c r="HE229" s="2"/>
      <c r="HF229" s="2"/>
      <c r="HG229" s="2"/>
      <c r="HH229" s="2"/>
      <c r="HI229" s="2"/>
      <c r="HJ229" s="2"/>
      <c r="HK229" s="2"/>
      <c r="HL229" s="2"/>
      <c r="HM229" s="2"/>
      <c r="HN229" s="2"/>
      <c r="HO229" s="2"/>
      <c r="HP229" s="2"/>
      <c r="HQ229" s="2"/>
      <c r="HR229" s="2"/>
      <c r="HS229" s="2"/>
      <c r="HT229" s="2"/>
      <c r="HU229" s="2"/>
      <c r="HV229" s="2"/>
      <c r="HW229" s="2"/>
      <c r="HX229" s="2"/>
      <c r="HY229" s="2"/>
      <c r="HZ229" s="2"/>
      <c r="IA229" s="2"/>
      <c r="IB229" s="2"/>
      <c r="IC229" s="2"/>
      <c r="ID229" s="2"/>
      <c r="IE229" s="2"/>
      <c r="IF229" s="2"/>
      <c r="IG229" s="2"/>
      <c r="IH229" s="2"/>
      <c r="II229" s="2"/>
      <c r="IJ229" s="2"/>
      <c r="IK229" s="2"/>
      <c r="IL229" s="2"/>
      <c r="IM229" s="2"/>
      <c r="IN229" s="2"/>
      <c r="IO229" s="2"/>
      <c r="IP229" s="2"/>
      <c r="IQ229" s="2"/>
      <c r="IR229" s="2"/>
      <c r="IS229" s="2"/>
      <c r="IT229" s="2"/>
    </row>
    <row r="230" spans="1:254" s="2" customFormat="1">
      <c r="A230" s="13"/>
      <c r="B230" s="12"/>
      <c r="C230" s="3"/>
      <c r="D230" s="3"/>
      <c r="E230" s="3"/>
      <c r="F230" s="221"/>
      <c r="G230" s="8"/>
      <c r="H230" s="289"/>
      <c r="I230" s="18"/>
      <c r="J230" s="289"/>
      <c r="K230" s="18"/>
      <c r="L230" s="289"/>
      <c r="M230" s="15"/>
      <c r="N230" s="18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  <c r="CF230" s="4"/>
      <c r="CG230" s="4"/>
      <c r="CH230" s="4"/>
      <c r="CI230" s="4"/>
      <c r="CJ230" s="4"/>
      <c r="CK230" s="4"/>
      <c r="CL230" s="4"/>
      <c r="CM230" s="4"/>
      <c r="CN230" s="4"/>
      <c r="CO230" s="4"/>
      <c r="CP230" s="4"/>
      <c r="CQ230" s="4"/>
      <c r="CR230" s="4"/>
      <c r="CS230" s="4"/>
      <c r="CT230" s="4"/>
      <c r="CU230" s="4"/>
      <c r="CV230" s="4"/>
      <c r="CW230" s="4"/>
      <c r="CX230" s="4"/>
      <c r="CY230" s="4"/>
      <c r="CZ230" s="4"/>
      <c r="DA230" s="4"/>
      <c r="DB230" s="4"/>
      <c r="DC230" s="4"/>
      <c r="DD230" s="4"/>
      <c r="DE230" s="4"/>
      <c r="DF230" s="4"/>
      <c r="DG230" s="4"/>
      <c r="DH230" s="4"/>
      <c r="DI230" s="4"/>
      <c r="DJ230" s="4"/>
      <c r="DK230" s="4"/>
      <c r="DL230" s="4"/>
      <c r="DM230" s="4"/>
      <c r="DN230" s="4"/>
      <c r="DO230" s="4"/>
      <c r="DP230" s="4"/>
      <c r="DQ230" s="4"/>
      <c r="DR230" s="4"/>
      <c r="DS230" s="4"/>
      <c r="DT230" s="4"/>
      <c r="DU230" s="4"/>
      <c r="DV230" s="4"/>
      <c r="DW230" s="4"/>
      <c r="DX230" s="4"/>
      <c r="DY230" s="4"/>
      <c r="DZ230" s="4"/>
      <c r="EA230" s="4"/>
      <c r="EB230" s="4"/>
      <c r="EC230" s="4"/>
      <c r="ED230" s="4"/>
      <c r="EE230" s="4"/>
      <c r="EF230" s="4"/>
      <c r="EG230" s="4"/>
      <c r="EH230" s="4"/>
      <c r="EI230" s="4"/>
      <c r="EJ230" s="4"/>
      <c r="EK230" s="4"/>
      <c r="EL230" s="4"/>
      <c r="EM230" s="4"/>
      <c r="EN230" s="4"/>
      <c r="EO230" s="4"/>
      <c r="EP230" s="4"/>
      <c r="EQ230" s="4"/>
      <c r="ER230" s="4"/>
      <c r="ES230" s="4"/>
      <c r="ET230" s="4"/>
      <c r="EU230" s="4"/>
      <c r="EV230" s="4"/>
      <c r="EW230" s="4"/>
      <c r="EX230" s="4"/>
      <c r="EY230" s="4"/>
      <c r="EZ230" s="4"/>
      <c r="FA230" s="4"/>
      <c r="FB230" s="4"/>
      <c r="FC230" s="4"/>
      <c r="FD230" s="4"/>
      <c r="FE230" s="4"/>
      <c r="FF230" s="4"/>
      <c r="FG230" s="4"/>
      <c r="FH230" s="4"/>
      <c r="FI230" s="4"/>
      <c r="FJ230" s="4"/>
      <c r="FK230" s="4"/>
      <c r="FL230" s="4"/>
      <c r="FM230" s="4"/>
      <c r="FN230" s="4"/>
      <c r="FO230" s="4"/>
      <c r="FP230" s="4"/>
      <c r="FQ230" s="4"/>
      <c r="FR230" s="4"/>
      <c r="FS230" s="4"/>
      <c r="FT230" s="4"/>
      <c r="FU230" s="4"/>
      <c r="FV230" s="4"/>
      <c r="FW230" s="4"/>
      <c r="FX230" s="4"/>
      <c r="FY230" s="4"/>
      <c r="FZ230" s="4"/>
      <c r="GA230" s="4"/>
      <c r="GB230" s="4"/>
      <c r="GC230" s="4"/>
      <c r="GD230" s="4"/>
      <c r="GE230" s="4"/>
      <c r="GF230" s="4"/>
      <c r="GG230" s="4"/>
      <c r="GH230" s="4"/>
      <c r="GI230" s="4"/>
      <c r="GJ230" s="4"/>
      <c r="GK230" s="4"/>
      <c r="GL230" s="4"/>
      <c r="GM230" s="4"/>
      <c r="GN230" s="4"/>
      <c r="GO230" s="4"/>
      <c r="GP230" s="4"/>
      <c r="GQ230" s="4"/>
      <c r="GR230" s="4"/>
      <c r="GS230" s="4"/>
      <c r="GT230" s="4"/>
      <c r="GU230" s="4"/>
      <c r="GV230" s="4"/>
      <c r="GW230" s="4"/>
      <c r="GX230" s="4"/>
      <c r="GY230" s="4"/>
      <c r="GZ230" s="4"/>
      <c r="HA230" s="4"/>
      <c r="HB230" s="4"/>
      <c r="HC230" s="4"/>
      <c r="HD230" s="4"/>
      <c r="HE230" s="4"/>
      <c r="HF230" s="4"/>
      <c r="HG230" s="4"/>
      <c r="HH230" s="4"/>
      <c r="HI230" s="4"/>
      <c r="HJ230" s="4"/>
      <c r="HK230" s="4"/>
      <c r="HL230" s="4"/>
      <c r="HM230" s="4"/>
      <c r="HN230" s="4"/>
      <c r="HO230" s="4"/>
      <c r="HP230" s="4"/>
      <c r="HQ230" s="4"/>
      <c r="HR230" s="4"/>
      <c r="HS230" s="4"/>
      <c r="HT230" s="4"/>
      <c r="HU230" s="4"/>
      <c r="HV230" s="4"/>
      <c r="HW230" s="4"/>
      <c r="HX230" s="4"/>
      <c r="HY230" s="4"/>
      <c r="HZ230" s="4"/>
      <c r="IA230" s="4"/>
      <c r="IB230" s="4"/>
      <c r="IC230" s="4"/>
      <c r="ID230" s="4"/>
      <c r="IE230" s="4"/>
      <c r="IF230" s="4"/>
      <c r="IG230" s="4"/>
      <c r="IH230" s="4"/>
      <c r="II230" s="4"/>
      <c r="IJ230" s="4"/>
      <c r="IK230" s="4"/>
      <c r="IL230" s="4"/>
      <c r="IM230" s="4"/>
      <c r="IN230" s="4"/>
      <c r="IO230" s="4"/>
      <c r="IP230" s="4"/>
      <c r="IQ230" s="4"/>
      <c r="IR230" s="4"/>
      <c r="IS230" s="4"/>
      <c r="IT230" s="4"/>
    </row>
    <row r="231" spans="1:254" s="4" customFormat="1" ht="15.75" customHeight="1">
      <c r="A231" s="183">
        <v>40473</v>
      </c>
      <c r="B231" s="184" t="s">
        <v>288</v>
      </c>
      <c r="C231" s="3"/>
      <c r="D231" s="3"/>
      <c r="E231" s="3"/>
      <c r="F231" s="221"/>
      <c r="G231" s="8"/>
      <c r="H231" s="289"/>
      <c r="I231" s="186"/>
      <c r="J231" s="289"/>
      <c r="K231" s="186"/>
      <c r="L231" s="289"/>
      <c r="M231" s="15"/>
      <c r="N231" s="18"/>
    </row>
    <row r="232" spans="1:254" s="4" customFormat="1">
      <c r="A232" s="264" t="s">
        <v>277</v>
      </c>
      <c r="B232" s="216" t="s">
        <v>289</v>
      </c>
      <c r="C232" s="228" t="s">
        <v>936</v>
      </c>
      <c r="D232" s="242" t="s">
        <v>965</v>
      </c>
      <c r="E232" s="242">
        <v>1981</v>
      </c>
      <c r="F232" s="242"/>
      <c r="G232" s="8" t="s">
        <v>1038</v>
      </c>
      <c r="H232" s="289" t="s">
        <v>1084</v>
      </c>
      <c r="I232" s="18" t="s">
        <v>208</v>
      </c>
      <c r="J232" s="289" t="s">
        <v>1085</v>
      </c>
      <c r="K232" s="18" t="s">
        <v>911</v>
      </c>
      <c r="L232" s="289" t="s">
        <v>1086</v>
      </c>
      <c r="M232" s="58"/>
      <c r="N232" s="17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  <c r="DW232" s="2"/>
      <c r="DX232" s="2"/>
      <c r="DY232" s="2"/>
      <c r="DZ232" s="2"/>
      <c r="EA232" s="2"/>
      <c r="EB232" s="2"/>
      <c r="EC232" s="2"/>
      <c r="ED232" s="2"/>
      <c r="EE232" s="2"/>
      <c r="EF232" s="2"/>
      <c r="EG232" s="2"/>
      <c r="EH232" s="2"/>
      <c r="EI232" s="2"/>
      <c r="EJ232" s="2"/>
      <c r="EK232" s="2"/>
      <c r="EL232" s="2"/>
      <c r="EM232" s="2"/>
      <c r="EN232" s="2"/>
      <c r="EO232" s="2"/>
      <c r="EP232" s="2"/>
      <c r="EQ232" s="2"/>
      <c r="ER232" s="2"/>
      <c r="ES232" s="2"/>
      <c r="ET232" s="2"/>
      <c r="EU232" s="2"/>
      <c r="EV232" s="2"/>
      <c r="EW232" s="2"/>
      <c r="EX232" s="2"/>
      <c r="EY232" s="2"/>
      <c r="EZ232" s="2"/>
      <c r="FA232" s="2"/>
      <c r="FB232" s="2"/>
      <c r="FC232" s="2"/>
      <c r="FD232" s="2"/>
      <c r="FE232" s="2"/>
      <c r="FF232" s="2"/>
      <c r="FG232" s="2"/>
      <c r="FH232" s="2"/>
      <c r="FI232" s="2"/>
      <c r="FJ232" s="2"/>
      <c r="FK232" s="2"/>
      <c r="FL232" s="2"/>
      <c r="FM232" s="2"/>
      <c r="FN232" s="2"/>
      <c r="FO232" s="2"/>
      <c r="FP232" s="2"/>
      <c r="FQ232" s="2"/>
      <c r="FR232" s="2"/>
      <c r="FS232" s="2"/>
      <c r="FT232" s="2"/>
      <c r="FU232" s="2"/>
      <c r="FV232" s="2"/>
      <c r="FW232" s="2"/>
      <c r="FX232" s="2"/>
      <c r="FY232" s="2"/>
      <c r="FZ232" s="2"/>
      <c r="GA232" s="2"/>
      <c r="GB232" s="2"/>
      <c r="GC232" s="2"/>
      <c r="GD232" s="2"/>
      <c r="GE232" s="2"/>
      <c r="GF232" s="2"/>
      <c r="GG232" s="2"/>
      <c r="GH232" s="2"/>
      <c r="GI232" s="2"/>
      <c r="GJ232" s="2"/>
      <c r="GK232" s="2"/>
      <c r="GL232" s="2"/>
      <c r="GM232" s="2"/>
      <c r="GN232" s="2"/>
      <c r="GO232" s="2"/>
      <c r="GP232" s="2"/>
      <c r="GQ232" s="2"/>
      <c r="GR232" s="2"/>
      <c r="GS232" s="2"/>
      <c r="GT232" s="2"/>
      <c r="GU232" s="2"/>
      <c r="GV232" s="2"/>
      <c r="GW232" s="2"/>
      <c r="GX232" s="2"/>
      <c r="GY232" s="2"/>
      <c r="GZ232" s="2"/>
      <c r="HA232" s="2"/>
      <c r="HB232" s="2"/>
      <c r="HC232" s="2"/>
      <c r="HD232" s="2"/>
      <c r="HE232" s="2"/>
      <c r="HF232" s="2"/>
      <c r="HG232" s="2"/>
      <c r="HH232" s="2"/>
      <c r="HI232" s="2"/>
      <c r="HJ232" s="2"/>
      <c r="HK232" s="2"/>
      <c r="HL232" s="2"/>
      <c r="HM232" s="2"/>
      <c r="HN232" s="2"/>
      <c r="HO232" s="2"/>
      <c r="HP232" s="2"/>
      <c r="HQ232" s="2"/>
      <c r="HR232" s="2"/>
      <c r="HS232" s="2"/>
      <c r="HT232" s="2"/>
      <c r="HU232" s="2"/>
      <c r="HV232" s="2"/>
      <c r="HW232" s="2"/>
      <c r="HX232" s="2"/>
      <c r="HY232" s="2"/>
      <c r="HZ232" s="2"/>
      <c r="IA232" s="2"/>
      <c r="IB232" s="2"/>
      <c r="IC232" s="2"/>
      <c r="ID232" s="2"/>
      <c r="IE232" s="2"/>
      <c r="IF232" s="2"/>
      <c r="IG232" s="2"/>
      <c r="IH232" s="2"/>
      <c r="II232" s="2"/>
      <c r="IJ232" s="2"/>
      <c r="IK232" s="2"/>
      <c r="IL232" s="2"/>
      <c r="IM232" s="2"/>
      <c r="IN232" s="2"/>
      <c r="IO232" s="2"/>
      <c r="IP232" s="2"/>
      <c r="IQ232" s="2"/>
      <c r="IR232" s="2"/>
      <c r="IS232" s="2"/>
      <c r="IT232" s="2"/>
    </row>
    <row r="233" spans="1:254" s="4" customFormat="1" ht="15.75" customHeight="1">
      <c r="A233" s="264" t="s">
        <v>278</v>
      </c>
      <c r="B233" s="223" t="s">
        <v>978</v>
      </c>
      <c r="C233" s="227" t="s">
        <v>375</v>
      </c>
      <c r="D233" s="242" t="s">
        <v>1275</v>
      </c>
      <c r="E233" s="242">
        <v>2010</v>
      </c>
      <c r="F233" s="242"/>
      <c r="G233" s="8" t="s">
        <v>375</v>
      </c>
      <c r="H233" s="164" t="s">
        <v>1081</v>
      </c>
      <c r="I233" s="18" t="s">
        <v>171</v>
      </c>
      <c r="J233" s="289" t="s">
        <v>1082</v>
      </c>
      <c r="K233" s="18" t="s">
        <v>1014</v>
      </c>
      <c r="L233" s="289" t="s">
        <v>1083</v>
      </c>
      <c r="M233" s="58"/>
      <c r="N233" s="17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  <c r="EA233" s="2"/>
      <c r="EB233" s="2"/>
      <c r="EC233" s="2"/>
      <c r="ED233" s="2"/>
      <c r="EE233" s="2"/>
      <c r="EF233" s="2"/>
      <c r="EG233" s="2"/>
      <c r="EH233" s="2"/>
      <c r="EI233" s="2"/>
      <c r="EJ233" s="2"/>
      <c r="EK233" s="2"/>
      <c r="EL233" s="2"/>
      <c r="EM233" s="2"/>
      <c r="EN233" s="2"/>
      <c r="EO233" s="2"/>
      <c r="EP233" s="2"/>
      <c r="EQ233" s="2"/>
      <c r="ER233" s="2"/>
      <c r="ES233" s="2"/>
      <c r="ET233" s="2"/>
      <c r="EU233" s="2"/>
      <c r="EV233" s="2"/>
      <c r="EW233" s="2"/>
      <c r="EX233" s="2"/>
      <c r="EY233" s="2"/>
      <c r="EZ233" s="2"/>
      <c r="FA233" s="2"/>
      <c r="FB233" s="2"/>
      <c r="FC233" s="2"/>
      <c r="FD233" s="2"/>
      <c r="FE233" s="2"/>
      <c r="FF233" s="2"/>
      <c r="FG233" s="2"/>
      <c r="FH233" s="2"/>
      <c r="FI233" s="2"/>
      <c r="FJ233" s="2"/>
      <c r="FK233" s="2"/>
      <c r="FL233" s="2"/>
      <c r="FM233" s="2"/>
      <c r="FN233" s="2"/>
      <c r="FO233" s="2"/>
      <c r="FP233" s="2"/>
      <c r="FQ233" s="2"/>
      <c r="FR233" s="2"/>
      <c r="FS233" s="2"/>
      <c r="FT233" s="2"/>
      <c r="FU233" s="2"/>
      <c r="FV233" s="2"/>
      <c r="FW233" s="2"/>
      <c r="FX233" s="2"/>
      <c r="FY233" s="2"/>
      <c r="FZ233" s="2"/>
      <c r="GA233" s="2"/>
      <c r="GB233" s="2"/>
      <c r="GC233" s="2"/>
      <c r="GD233" s="2"/>
      <c r="GE233" s="2"/>
      <c r="GF233" s="2"/>
      <c r="GG233" s="2"/>
      <c r="GH233" s="2"/>
      <c r="GI233" s="2"/>
      <c r="GJ233" s="2"/>
      <c r="GK233" s="2"/>
      <c r="GL233" s="2"/>
      <c r="GM233" s="2"/>
      <c r="GN233" s="2"/>
      <c r="GO233" s="2"/>
      <c r="GP233" s="2"/>
      <c r="GQ233" s="2"/>
      <c r="GR233" s="2"/>
      <c r="GS233" s="2"/>
      <c r="GT233" s="2"/>
      <c r="GU233" s="2"/>
      <c r="GV233" s="2"/>
      <c r="GW233" s="2"/>
      <c r="GX233" s="2"/>
      <c r="GY233" s="2"/>
      <c r="GZ233" s="2"/>
      <c r="HA233" s="2"/>
      <c r="HB233" s="2"/>
      <c r="HC233" s="2"/>
      <c r="HD233" s="2"/>
      <c r="HE233" s="2"/>
      <c r="HF233" s="2"/>
      <c r="HG233" s="2"/>
      <c r="HH233" s="2"/>
      <c r="HI233" s="2"/>
      <c r="HJ233" s="2"/>
      <c r="HK233" s="2"/>
      <c r="HL233" s="2"/>
      <c r="HM233" s="2"/>
      <c r="HN233" s="2"/>
      <c r="HO233" s="2"/>
      <c r="HP233" s="2"/>
      <c r="HQ233" s="2"/>
      <c r="HR233" s="2"/>
      <c r="HS233" s="2"/>
      <c r="HT233" s="2"/>
      <c r="HU233" s="2"/>
      <c r="HV233" s="2"/>
      <c r="HW233" s="2"/>
      <c r="HX233" s="2"/>
      <c r="HY233" s="2"/>
      <c r="HZ233" s="2"/>
      <c r="IA233" s="2"/>
      <c r="IB233" s="2"/>
      <c r="IC233" s="2"/>
      <c r="ID233" s="2"/>
      <c r="IE233" s="2"/>
      <c r="IF233" s="2"/>
      <c r="IG233" s="2"/>
      <c r="IH233" s="2"/>
      <c r="II233" s="2"/>
      <c r="IJ233" s="2"/>
      <c r="IK233" s="2"/>
      <c r="IL233" s="2"/>
      <c r="IM233" s="2"/>
      <c r="IN233" s="2"/>
      <c r="IO233" s="2"/>
      <c r="IP233" s="2"/>
      <c r="IQ233" s="2"/>
      <c r="IR233" s="2"/>
      <c r="IS233" s="2"/>
      <c r="IT233" s="2"/>
    </row>
    <row r="234" spans="1:254" s="2" customFormat="1">
      <c r="A234" s="182"/>
      <c r="B234" s="185"/>
      <c r="C234" s="182"/>
      <c r="F234" s="253"/>
      <c r="G234" s="8"/>
      <c r="H234" s="289"/>
      <c r="I234" s="186"/>
      <c r="J234" s="289"/>
      <c r="K234" s="186"/>
      <c r="L234" s="289"/>
      <c r="M234" s="15"/>
      <c r="N234" s="15"/>
    </row>
    <row r="235" spans="1:254" s="4" customFormat="1" ht="15.75" customHeight="1">
      <c r="A235" s="183">
        <v>40473</v>
      </c>
      <c r="B235" s="184" t="s">
        <v>290</v>
      </c>
      <c r="C235" s="3"/>
      <c r="D235" s="3"/>
      <c r="E235" s="3"/>
      <c r="F235" s="221"/>
      <c r="G235" s="8"/>
      <c r="H235" s="289"/>
      <c r="I235" s="186"/>
      <c r="J235" s="289"/>
      <c r="K235" s="186"/>
      <c r="L235" s="289"/>
      <c r="M235" s="15"/>
      <c r="N235" s="18"/>
    </row>
    <row r="236" spans="1:254" s="4" customFormat="1">
      <c r="A236" s="264" t="s">
        <v>277</v>
      </c>
      <c r="B236" s="216" t="s">
        <v>291</v>
      </c>
      <c r="C236" s="228" t="s">
        <v>919</v>
      </c>
      <c r="D236" s="242" t="s">
        <v>975</v>
      </c>
      <c r="E236" s="242">
        <v>1981</v>
      </c>
      <c r="F236" s="242"/>
      <c r="G236" s="8" t="s">
        <v>203</v>
      </c>
      <c r="H236" s="289" t="s">
        <v>1078</v>
      </c>
      <c r="I236" s="182" t="s">
        <v>1016</v>
      </c>
      <c r="J236" s="289" t="s">
        <v>1079</v>
      </c>
      <c r="K236" s="182" t="s">
        <v>1001</v>
      </c>
      <c r="L236" s="289" t="s">
        <v>1080</v>
      </c>
      <c r="M236" s="58"/>
      <c r="N236" s="15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  <c r="EM236" s="2"/>
      <c r="EN236" s="2"/>
      <c r="EO236" s="2"/>
      <c r="EP236" s="2"/>
      <c r="EQ236" s="2"/>
      <c r="ER236" s="2"/>
      <c r="ES236" s="2"/>
      <c r="ET236" s="2"/>
      <c r="EU236" s="2"/>
      <c r="EV236" s="2"/>
      <c r="EW236" s="2"/>
      <c r="EX236" s="2"/>
      <c r="EY236" s="2"/>
      <c r="EZ236" s="2"/>
      <c r="FA236" s="2"/>
      <c r="FB236" s="2"/>
      <c r="FC236" s="2"/>
      <c r="FD236" s="2"/>
      <c r="FE236" s="2"/>
      <c r="FF236" s="2"/>
      <c r="FG236" s="2"/>
      <c r="FH236" s="2"/>
      <c r="FI236" s="2"/>
      <c r="FJ236" s="2"/>
      <c r="FK236" s="2"/>
      <c r="FL236" s="2"/>
      <c r="FM236" s="2"/>
      <c r="FN236" s="2"/>
      <c r="FO236" s="2"/>
      <c r="FP236" s="2"/>
      <c r="FQ236" s="2"/>
      <c r="FR236" s="2"/>
      <c r="FS236" s="2"/>
      <c r="FT236" s="2"/>
      <c r="FU236" s="2"/>
      <c r="FV236" s="2"/>
      <c r="FW236" s="2"/>
      <c r="FX236" s="2"/>
      <c r="FY236" s="2"/>
      <c r="FZ236" s="2"/>
      <c r="GA236" s="2"/>
      <c r="GB236" s="2"/>
      <c r="GC236" s="2"/>
      <c r="GD236" s="2"/>
      <c r="GE236" s="2"/>
      <c r="GF236" s="2"/>
      <c r="GG236" s="2"/>
      <c r="GH236" s="2"/>
      <c r="GI236" s="2"/>
      <c r="GJ236" s="2"/>
      <c r="GK236" s="2"/>
      <c r="GL236" s="2"/>
      <c r="GM236" s="2"/>
      <c r="GN236" s="2"/>
      <c r="GO236" s="2"/>
      <c r="GP236" s="2"/>
      <c r="GQ236" s="2"/>
      <c r="GR236" s="2"/>
      <c r="GS236" s="2"/>
      <c r="GT236" s="2"/>
      <c r="GU236" s="2"/>
      <c r="GV236" s="2"/>
      <c r="GW236" s="2"/>
      <c r="GX236" s="2"/>
      <c r="GY236" s="2"/>
      <c r="GZ236" s="2"/>
      <c r="HA236" s="2"/>
      <c r="HB236" s="2"/>
      <c r="HC236" s="2"/>
      <c r="HD236" s="2"/>
      <c r="HE236" s="2"/>
      <c r="HF236" s="2"/>
      <c r="HG236" s="2"/>
      <c r="HH236" s="2"/>
      <c r="HI236" s="2"/>
      <c r="HJ236" s="2"/>
      <c r="HK236" s="2"/>
      <c r="HL236" s="2"/>
      <c r="HM236" s="2"/>
      <c r="HN236" s="2"/>
      <c r="HO236" s="2"/>
      <c r="HP236" s="2"/>
      <c r="HQ236" s="2"/>
      <c r="HR236" s="2"/>
      <c r="HS236" s="2"/>
      <c r="HT236" s="2"/>
      <c r="HU236" s="2"/>
      <c r="HV236" s="2"/>
      <c r="HW236" s="2"/>
      <c r="HX236" s="2"/>
      <c r="HY236" s="2"/>
      <c r="HZ236" s="2"/>
      <c r="IA236" s="2"/>
      <c r="IB236" s="2"/>
      <c r="IC236" s="2"/>
      <c r="ID236" s="2"/>
      <c r="IE236" s="2"/>
      <c r="IF236" s="2"/>
      <c r="IG236" s="2"/>
      <c r="IH236" s="2"/>
      <c r="II236" s="2"/>
      <c r="IJ236" s="2"/>
      <c r="IK236" s="2"/>
      <c r="IL236" s="2"/>
      <c r="IM236" s="2"/>
      <c r="IN236" s="2"/>
      <c r="IO236" s="2"/>
      <c r="IP236" s="2"/>
      <c r="IQ236" s="2"/>
      <c r="IR236" s="2"/>
      <c r="IS236" s="2"/>
      <c r="IT236" s="2"/>
    </row>
    <row r="237" spans="1:254" s="4" customFormat="1">
      <c r="A237" s="264" t="s">
        <v>278</v>
      </c>
      <c r="B237" s="223" t="s">
        <v>978</v>
      </c>
      <c r="C237" s="227" t="s">
        <v>203</v>
      </c>
      <c r="D237" s="242" t="s">
        <v>976</v>
      </c>
      <c r="E237" s="242">
        <v>2008</v>
      </c>
      <c r="F237" s="242"/>
      <c r="G237" s="8" t="s">
        <v>611</v>
      </c>
      <c r="H237" s="289" t="s">
        <v>1075</v>
      </c>
      <c r="I237" s="18" t="s">
        <v>563</v>
      </c>
      <c r="J237" s="289" t="s">
        <v>1076</v>
      </c>
      <c r="K237" s="18" t="s">
        <v>1012</v>
      </c>
      <c r="L237" s="289" t="s">
        <v>1077</v>
      </c>
      <c r="M237" s="18"/>
      <c r="N237" s="17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  <c r="EM237" s="2"/>
      <c r="EN237" s="2"/>
      <c r="EO237" s="2"/>
      <c r="EP237" s="2"/>
      <c r="EQ237" s="2"/>
      <c r="ER237" s="2"/>
      <c r="ES237" s="2"/>
      <c r="ET237" s="2"/>
      <c r="EU237" s="2"/>
      <c r="EV237" s="2"/>
      <c r="EW237" s="2"/>
      <c r="EX237" s="2"/>
      <c r="EY237" s="2"/>
      <c r="EZ237" s="2"/>
      <c r="FA237" s="2"/>
      <c r="FB237" s="2"/>
      <c r="FC237" s="2"/>
      <c r="FD237" s="2"/>
      <c r="FE237" s="2"/>
      <c r="FF237" s="2"/>
      <c r="FG237" s="2"/>
      <c r="FH237" s="2"/>
      <c r="FI237" s="2"/>
      <c r="FJ237" s="2"/>
      <c r="FK237" s="2"/>
      <c r="FL237" s="2"/>
      <c r="FM237" s="2"/>
      <c r="FN237" s="2"/>
      <c r="FO237" s="2"/>
      <c r="FP237" s="2"/>
      <c r="FQ237" s="2"/>
      <c r="FR237" s="2"/>
      <c r="FS237" s="2"/>
      <c r="FT237" s="2"/>
      <c r="FU237" s="2"/>
      <c r="FV237" s="2"/>
      <c r="FW237" s="2"/>
      <c r="FX237" s="2"/>
      <c r="FY237" s="2"/>
      <c r="FZ237" s="2"/>
      <c r="GA237" s="2"/>
      <c r="GB237" s="2"/>
      <c r="GC237" s="2"/>
      <c r="GD237" s="2"/>
      <c r="GE237" s="2"/>
      <c r="GF237" s="2"/>
      <c r="GG237" s="2"/>
      <c r="GH237" s="2"/>
      <c r="GI237" s="2"/>
      <c r="GJ237" s="2"/>
      <c r="GK237" s="2"/>
      <c r="GL237" s="2"/>
      <c r="GM237" s="2"/>
      <c r="GN237" s="2"/>
      <c r="GO237" s="2"/>
      <c r="GP237" s="2"/>
      <c r="GQ237" s="2"/>
      <c r="GR237" s="2"/>
      <c r="GS237" s="2"/>
      <c r="GT237" s="2"/>
      <c r="GU237" s="2"/>
      <c r="GV237" s="2"/>
      <c r="GW237" s="2"/>
      <c r="GX237" s="2"/>
      <c r="GY237" s="2"/>
      <c r="GZ237" s="2"/>
      <c r="HA237" s="2"/>
      <c r="HB237" s="2"/>
      <c r="HC237" s="2"/>
      <c r="HD237" s="2"/>
      <c r="HE237" s="2"/>
      <c r="HF237" s="2"/>
      <c r="HG237" s="2"/>
      <c r="HH237" s="2"/>
      <c r="HI237" s="2"/>
      <c r="HJ237" s="2"/>
      <c r="HK237" s="2"/>
      <c r="HL237" s="2"/>
      <c r="HM237" s="2"/>
      <c r="HN237" s="2"/>
      <c r="HO237" s="2"/>
      <c r="HP237" s="2"/>
      <c r="HQ237" s="2"/>
      <c r="HR237" s="2"/>
      <c r="HS237" s="2"/>
      <c r="HT237" s="2"/>
      <c r="HU237" s="2"/>
      <c r="HV237" s="2"/>
      <c r="HW237" s="2"/>
      <c r="HX237" s="2"/>
      <c r="HY237" s="2"/>
      <c r="HZ237" s="2"/>
      <c r="IA237" s="2"/>
      <c r="IB237" s="2"/>
      <c r="IC237" s="2"/>
      <c r="ID237" s="2"/>
      <c r="IE237" s="2"/>
      <c r="IF237" s="2"/>
      <c r="IG237" s="2"/>
      <c r="IH237" s="2"/>
      <c r="II237" s="2"/>
      <c r="IJ237" s="2"/>
      <c r="IK237" s="2"/>
      <c r="IL237" s="2"/>
      <c r="IM237" s="2"/>
      <c r="IN237" s="2"/>
      <c r="IO237" s="2"/>
      <c r="IP237" s="2"/>
      <c r="IQ237" s="2"/>
      <c r="IR237" s="2"/>
      <c r="IS237" s="2"/>
      <c r="IT237" s="2"/>
    </row>
    <row r="238" spans="1:254" s="2" customFormat="1">
      <c r="A238" s="182"/>
      <c r="B238" s="185"/>
      <c r="C238" s="182"/>
      <c r="F238" s="253"/>
      <c r="G238" s="8"/>
      <c r="H238" s="289"/>
      <c r="I238" s="186"/>
      <c r="J238" s="289"/>
      <c r="K238" s="186"/>
      <c r="L238" s="289"/>
      <c r="M238" s="15"/>
      <c r="N238" s="15"/>
    </row>
    <row r="239" spans="1:254" s="4" customFormat="1" ht="15.75" customHeight="1">
      <c r="A239" s="183">
        <v>40475</v>
      </c>
      <c r="B239" s="184" t="s">
        <v>282</v>
      </c>
      <c r="C239" s="12"/>
      <c r="D239" s="198"/>
      <c r="E239" s="198"/>
      <c r="F239" s="265"/>
      <c r="G239" s="271"/>
      <c r="H239" s="289"/>
      <c r="I239" s="169"/>
      <c r="J239" s="289"/>
      <c r="K239" s="169"/>
      <c r="L239" s="289"/>
      <c r="M239" s="15"/>
      <c r="N239" s="26"/>
    </row>
    <row r="240" spans="1:254" s="4" customFormat="1">
      <c r="A240" s="264" t="s">
        <v>277</v>
      </c>
      <c r="B240" s="216" t="s">
        <v>283</v>
      </c>
      <c r="C240" s="228" t="s">
        <v>238</v>
      </c>
      <c r="D240" s="242" t="s">
        <v>6</v>
      </c>
      <c r="E240" s="242">
        <v>2006</v>
      </c>
      <c r="F240" s="242"/>
      <c r="G240" s="8" t="s">
        <v>1038</v>
      </c>
      <c r="H240" s="289" t="s">
        <v>1106</v>
      </c>
      <c r="I240" s="18" t="s">
        <v>911</v>
      </c>
      <c r="J240" s="289" t="s">
        <v>1107</v>
      </c>
      <c r="K240" s="172" t="s">
        <v>186</v>
      </c>
      <c r="L240" s="289" t="s">
        <v>1108</v>
      </c>
      <c r="M240" s="15"/>
      <c r="N240" s="64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  <c r="DA240" s="2"/>
      <c r="DB240" s="2"/>
      <c r="DC240" s="2"/>
      <c r="DD240" s="2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  <c r="DQ240" s="2"/>
      <c r="DR240" s="2"/>
      <c r="DS240" s="2"/>
      <c r="DT240" s="2"/>
      <c r="DU240" s="2"/>
      <c r="DV240" s="2"/>
      <c r="DW240" s="2"/>
      <c r="DX240" s="2"/>
      <c r="DY240" s="2"/>
      <c r="DZ240" s="2"/>
      <c r="EA240" s="2"/>
      <c r="EB240" s="2"/>
      <c r="EC240" s="2"/>
      <c r="ED240" s="2"/>
      <c r="EE240" s="2"/>
      <c r="EF240" s="2"/>
      <c r="EG240" s="2"/>
      <c r="EH240" s="2"/>
      <c r="EI240" s="2"/>
      <c r="EJ240" s="2"/>
      <c r="EK240" s="2"/>
      <c r="EL240" s="2"/>
      <c r="EM240" s="2"/>
      <c r="EN240" s="2"/>
      <c r="EO240" s="2"/>
      <c r="EP240" s="2"/>
      <c r="EQ240" s="2"/>
      <c r="ER240" s="2"/>
      <c r="ES240" s="2"/>
      <c r="ET240" s="2"/>
      <c r="EU240" s="2"/>
      <c r="EV240" s="2"/>
      <c r="EW240" s="2"/>
      <c r="EX240" s="2"/>
      <c r="EY240" s="2"/>
      <c r="EZ240" s="2"/>
      <c r="FA240" s="2"/>
      <c r="FB240" s="2"/>
      <c r="FC240" s="2"/>
      <c r="FD240" s="2"/>
      <c r="FE240" s="2"/>
      <c r="FF240" s="2"/>
      <c r="FG240" s="2"/>
      <c r="FH240" s="2"/>
      <c r="FI240" s="2"/>
      <c r="FJ240" s="2"/>
      <c r="FK240" s="2"/>
      <c r="FL240" s="2"/>
      <c r="FM240" s="2"/>
      <c r="FN240" s="2"/>
      <c r="FO240" s="2"/>
      <c r="FP240" s="2"/>
      <c r="FQ240" s="2"/>
      <c r="FR240" s="2"/>
      <c r="FS240" s="2"/>
      <c r="FT240" s="2"/>
      <c r="FU240" s="2"/>
      <c r="FV240" s="2"/>
      <c r="FW240" s="2"/>
      <c r="FX240" s="2"/>
      <c r="FY240" s="2"/>
      <c r="FZ240" s="2"/>
      <c r="GA240" s="2"/>
      <c r="GB240" s="2"/>
      <c r="GC240" s="2"/>
      <c r="GD240" s="2"/>
      <c r="GE240" s="2"/>
      <c r="GF240" s="2"/>
      <c r="GG240" s="2"/>
      <c r="GH240" s="2"/>
      <c r="GI240" s="2"/>
      <c r="GJ240" s="2"/>
      <c r="GK240" s="2"/>
      <c r="GL240" s="2"/>
      <c r="GM240" s="2"/>
      <c r="GN240" s="2"/>
      <c r="GO240" s="2"/>
      <c r="GP240" s="2"/>
      <c r="GQ240" s="2"/>
      <c r="GR240" s="2"/>
      <c r="GS240" s="2"/>
      <c r="GT240" s="2"/>
      <c r="GU240" s="2"/>
      <c r="GV240" s="2"/>
      <c r="GW240" s="2"/>
      <c r="GX240" s="2"/>
      <c r="GY240" s="2"/>
      <c r="GZ240" s="2"/>
      <c r="HA240" s="2"/>
      <c r="HB240" s="2"/>
      <c r="HC240" s="2"/>
      <c r="HD240" s="2"/>
      <c r="HE240" s="2"/>
      <c r="HF240" s="2"/>
      <c r="HG240" s="2"/>
      <c r="HH240" s="2"/>
      <c r="HI240" s="2"/>
      <c r="HJ240" s="2"/>
      <c r="HK240" s="2"/>
      <c r="HL240" s="2"/>
      <c r="HM240" s="2"/>
      <c r="HN240" s="2"/>
      <c r="HO240" s="2"/>
      <c r="HP240" s="2"/>
      <c r="HQ240" s="2"/>
      <c r="HR240" s="2"/>
      <c r="HS240" s="2"/>
      <c r="HT240" s="2"/>
      <c r="HU240" s="2"/>
      <c r="HV240" s="2"/>
      <c r="HW240" s="2"/>
      <c r="HX240" s="2"/>
      <c r="HY240" s="2"/>
      <c r="HZ240" s="2"/>
      <c r="IA240" s="2"/>
      <c r="IB240" s="2"/>
      <c r="IC240" s="2"/>
      <c r="ID240" s="2"/>
      <c r="IE240" s="2"/>
      <c r="IF240" s="2"/>
      <c r="IG240" s="2"/>
      <c r="IH240" s="2"/>
      <c r="II240" s="2"/>
      <c r="IJ240" s="2"/>
      <c r="IK240" s="2"/>
      <c r="IL240" s="2"/>
      <c r="IM240" s="2"/>
      <c r="IN240" s="2"/>
      <c r="IO240" s="2"/>
      <c r="IP240" s="2"/>
      <c r="IQ240" s="2"/>
      <c r="IR240" s="2"/>
      <c r="IS240" s="2"/>
      <c r="IT240" s="2"/>
    </row>
    <row r="241" spans="1:254" s="4" customFormat="1" ht="15.75" customHeight="1">
      <c r="A241" s="264" t="s">
        <v>278</v>
      </c>
      <c r="B241" s="223" t="s">
        <v>978</v>
      </c>
      <c r="C241" s="227" t="s">
        <v>911</v>
      </c>
      <c r="D241" s="242" t="s">
        <v>1025</v>
      </c>
      <c r="E241" s="242">
        <v>2009</v>
      </c>
      <c r="F241" s="242"/>
      <c r="G241" s="8" t="s">
        <v>1014</v>
      </c>
      <c r="H241" s="289" t="s">
        <v>1104</v>
      </c>
      <c r="I241" s="18" t="s">
        <v>1019</v>
      </c>
      <c r="J241" s="289" t="s">
        <v>1105</v>
      </c>
      <c r="K241" s="18"/>
      <c r="L241" s="289"/>
      <c r="M241" s="15"/>
      <c r="N241" s="64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  <c r="DA241" s="2"/>
      <c r="DB241" s="2"/>
      <c r="DC241" s="2"/>
      <c r="DD241" s="2"/>
      <c r="DE241" s="2"/>
      <c r="DF241" s="2"/>
      <c r="DG241" s="2"/>
      <c r="DH241" s="2"/>
      <c r="DI241" s="2"/>
      <c r="DJ241" s="2"/>
      <c r="DK241" s="2"/>
      <c r="DL241" s="2"/>
      <c r="DM241" s="2"/>
      <c r="DN241" s="2"/>
      <c r="DO241" s="2"/>
      <c r="DP241" s="2"/>
      <c r="DQ241" s="2"/>
      <c r="DR241" s="2"/>
      <c r="DS241" s="2"/>
      <c r="DT241" s="2"/>
      <c r="DU241" s="2"/>
      <c r="DV241" s="2"/>
      <c r="DW241" s="2"/>
      <c r="DX241" s="2"/>
      <c r="DY241" s="2"/>
      <c r="DZ241" s="2"/>
      <c r="EA241" s="2"/>
      <c r="EB241" s="2"/>
      <c r="EC241" s="2"/>
      <c r="ED241" s="2"/>
      <c r="EE241" s="2"/>
      <c r="EF241" s="2"/>
      <c r="EG241" s="2"/>
      <c r="EH241" s="2"/>
      <c r="EI241" s="2"/>
      <c r="EJ241" s="2"/>
      <c r="EK241" s="2"/>
      <c r="EL241" s="2"/>
      <c r="EM241" s="2"/>
      <c r="EN241" s="2"/>
      <c r="EO241" s="2"/>
      <c r="EP241" s="2"/>
      <c r="EQ241" s="2"/>
      <c r="ER241" s="2"/>
      <c r="ES241" s="2"/>
      <c r="ET241" s="2"/>
      <c r="EU241" s="2"/>
      <c r="EV241" s="2"/>
      <c r="EW241" s="2"/>
      <c r="EX241" s="2"/>
      <c r="EY241" s="2"/>
      <c r="EZ241" s="2"/>
      <c r="FA241" s="2"/>
      <c r="FB241" s="2"/>
      <c r="FC241" s="2"/>
      <c r="FD241" s="2"/>
      <c r="FE241" s="2"/>
      <c r="FF241" s="2"/>
      <c r="FG241" s="2"/>
      <c r="FH241" s="2"/>
      <c r="FI241" s="2"/>
      <c r="FJ241" s="2"/>
      <c r="FK241" s="2"/>
      <c r="FL241" s="2"/>
      <c r="FM241" s="2"/>
      <c r="FN241" s="2"/>
      <c r="FO241" s="2"/>
      <c r="FP241" s="2"/>
      <c r="FQ241" s="2"/>
      <c r="FR241" s="2"/>
      <c r="FS241" s="2"/>
      <c r="FT241" s="2"/>
      <c r="FU241" s="2"/>
      <c r="FV241" s="2"/>
      <c r="FW241" s="2"/>
      <c r="FX241" s="2"/>
      <c r="FY241" s="2"/>
      <c r="FZ241" s="2"/>
      <c r="GA241" s="2"/>
      <c r="GB241" s="2"/>
      <c r="GC241" s="2"/>
      <c r="GD241" s="2"/>
      <c r="GE241" s="2"/>
      <c r="GF241" s="2"/>
      <c r="GG241" s="2"/>
      <c r="GH241" s="2"/>
      <c r="GI241" s="2"/>
      <c r="GJ241" s="2"/>
      <c r="GK241" s="2"/>
      <c r="GL241" s="2"/>
      <c r="GM241" s="2"/>
      <c r="GN241" s="2"/>
      <c r="GO241" s="2"/>
      <c r="GP241" s="2"/>
      <c r="GQ241" s="2"/>
      <c r="GR241" s="2"/>
      <c r="GS241" s="2"/>
      <c r="GT241" s="2"/>
      <c r="GU241" s="2"/>
      <c r="GV241" s="2"/>
      <c r="GW241" s="2"/>
      <c r="GX241" s="2"/>
      <c r="GY241" s="2"/>
      <c r="GZ241" s="2"/>
      <c r="HA241" s="2"/>
      <c r="HB241" s="2"/>
      <c r="HC241" s="2"/>
      <c r="HD241" s="2"/>
      <c r="HE241" s="2"/>
      <c r="HF241" s="2"/>
      <c r="HG241" s="2"/>
      <c r="HH241" s="2"/>
      <c r="HI241" s="2"/>
      <c r="HJ241" s="2"/>
      <c r="HK241" s="2"/>
      <c r="HL241" s="2"/>
      <c r="HM241" s="2"/>
      <c r="HN241" s="2"/>
      <c r="HO241" s="2"/>
      <c r="HP241" s="2"/>
      <c r="HQ241" s="2"/>
      <c r="HR241" s="2"/>
      <c r="HS241" s="2"/>
      <c r="HT241" s="2"/>
      <c r="HU241" s="2"/>
      <c r="HV241" s="2"/>
      <c r="HW241" s="2"/>
      <c r="HX241" s="2"/>
      <c r="HY241" s="2"/>
      <c r="HZ241" s="2"/>
      <c r="IA241" s="2"/>
      <c r="IB241" s="2"/>
      <c r="IC241" s="2"/>
      <c r="ID241" s="2"/>
      <c r="IE241" s="2"/>
      <c r="IF241" s="2"/>
      <c r="IG241" s="2"/>
      <c r="IH241" s="2"/>
      <c r="II241" s="2"/>
      <c r="IJ241" s="2"/>
      <c r="IK241" s="2"/>
      <c r="IL241" s="2"/>
      <c r="IM241" s="2"/>
      <c r="IN241" s="2"/>
      <c r="IO241" s="2"/>
      <c r="IP241" s="2"/>
      <c r="IQ241" s="2"/>
      <c r="IR241" s="2"/>
      <c r="IS241" s="2"/>
      <c r="IT241" s="2"/>
    </row>
    <row r="242" spans="1:254" s="2" customFormat="1">
      <c r="A242" s="182"/>
      <c r="B242" s="185"/>
      <c r="C242" s="182"/>
      <c r="F242" s="253"/>
      <c r="G242" s="8"/>
      <c r="H242" s="289"/>
      <c r="I242" s="18"/>
      <c r="J242" s="289"/>
      <c r="K242" s="18"/>
      <c r="L242" s="289"/>
      <c r="M242" s="15"/>
    </row>
    <row r="243" spans="1:254" s="4" customFormat="1" ht="15.75" customHeight="1">
      <c r="A243" s="183">
        <v>40482</v>
      </c>
      <c r="B243" s="184" t="s">
        <v>915</v>
      </c>
      <c r="C243" s="3"/>
      <c r="D243" s="3"/>
      <c r="E243" s="3"/>
      <c r="F243" s="221"/>
      <c r="G243" s="8"/>
      <c r="H243" s="289"/>
      <c r="I243" s="18"/>
      <c r="J243" s="289"/>
      <c r="K243" s="18"/>
      <c r="L243" s="289"/>
      <c r="M243" s="15"/>
      <c r="N243" s="64"/>
      <c r="O243" s="64"/>
    </row>
    <row r="244" spans="1:254" s="4" customFormat="1">
      <c r="A244" s="264" t="s">
        <v>277</v>
      </c>
      <c r="B244" s="216" t="s">
        <v>299</v>
      </c>
      <c r="C244" s="228" t="s">
        <v>238</v>
      </c>
      <c r="D244" s="242" t="s">
        <v>0</v>
      </c>
      <c r="E244" s="242">
        <v>2007</v>
      </c>
      <c r="F244" s="242"/>
      <c r="G244" s="8" t="s">
        <v>238</v>
      </c>
      <c r="H244" s="289" t="s">
        <v>1116</v>
      </c>
      <c r="I244" s="18" t="s">
        <v>1038</v>
      </c>
      <c r="J244" s="289" t="s">
        <v>1117</v>
      </c>
      <c r="K244" s="18" t="s">
        <v>911</v>
      </c>
      <c r="L244" s="289" t="s">
        <v>1118</v>
      </c>
      <c r="M244" s="15"/>
      <c r="N244" s="64"/>
      <c r="O244" s="64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  <c r="DA244" s="2"/>
      <c r="DB244" s="2"/>
      <c r="DC244" s="2"/>
      <c r="DD244" s="2"/>
      <c r="DE244" s="2"/>
      <c r="DF244" s="2"/>
      <c r="DG244" s="2"/>
      <c r="DH244" s="2"/>
      <c r="DI244" s="2"/>
      <c r="DJ244" s="2"/>
      <c r="DK244" s="2"/>
      <c r="DL244" s="2"/>
      <c r="DM244" s="2"/>
      <c r="DN244" s="2"/>
      <c r="DO244" s="2"/>
      <c r="DP244" s="2"/>
      <c r="DQ244" s="2"/>
      <c r="DR244" s="2"/>
      <c r="DS244" s="2"/>
      <c r="DT244" s="2"/>
      <c r="DU244" s="2"/>
      <c r="DV244" s="2"/>
      <c r="DW244" s="2"/>
      <c r="DX244" s="2"/>
      <c r="DY244" s="2"/>
      <c r="DZ244" s="2"/>
      <c r="EA244" s="2"/>
      <c r="EB244" s="2"/>
      <c r="EC244" s="2"/>
      <c r="ED244" s="2"/>
      <c r="EE244" s="2"/>
      <c r="EF244" s="2"/>
      <c r="EG244" s="2"/>
      <c r="EH244" s="2"/>
      <c r="EI244" s="2"/>
      <c r="EJ244" s="2"/>
      <c r="EK244" s="2"/>
      <c r="EL244" s="2"/>
      <c r="EM244" s="2"/>
      <c r="EN244" s="2"/>
      <c r="EO244" s="2"/>
      <c r="EP244" s="2"/>
      <c r="EQ244" s="2"/>
      <c r="ER244" s="2"/>
      <c r="ES244" s="2"/>
      <c r="ET244" s="2"/>
      <c r="EU244" s="2"/>
      <c r="EV244" s="2"/>
      <c r="EW244" s="2"/>
      <c r="EX244" s="2"/>
      <c r="EY244" s="2"/>
      <c r="EZ244" s="2"/>
      <c r="FA244" s="2"/>
      <c r="FB244" s="2"/>
      <c r="FC244" s="2"/>
      <c r="FD244" s="2"/>
      <c r="FE244" s="2"/>
      <c r="FF244" s="2"/>
      <c r="FG244" s="2"/>
      <c r="FH244" s="2"/>
      <c r="FI244" s="2"/>
      <c r="FJ244" s="2"/>
      <c r="FK244" s="2"/>
      <c r="FL244" s="2"/>
      <c r="FM244" s="2"/>
      <c r="FN244" s="2"/>
      <c r="FO244" s="2"/>
      <c r="FP244" s="2"/>
      <c r="FQ244" s="2"/>
      <c r="FR244" s="2"/>
      <c r="FS244" s="2"/>
      <c r="FT244" s="2"/>
      <c r="FU244" s="2"/>
      <c r="FV244" s="2"/>
      <c r="FW244" s="2"/>
      <c r="FX244" s="2"/>
      <c r="FY244" s="2"/>
      <c r="FZ244" s="2"/>
      <c r="GA244" s="2"/>
      <c r="GB244" s="2"/>
      <c r="GC244" s="2"/>
      <c r="GD244" s="2"/>
      <c r="GE244" s="2"/>
      <c r="GF244" s="2"/>
      <c r="GG244" s="2"/>
      <c r="GH244" s="2"/>
      <c r="GI244" s="2"/>
      <c r="GJ244" s="2"/>
      <c r="GK244" s="2"/>
      <c r="GL244" s="2"/>
      <c r="GM244" s="2"/>
      <c r="GN244" s="2"/>
      <c r="GO244" s="2"/>
      <c r="GP244" s="2"/>
      <c r="GQ244" s="2"/>
      <c r="GR244" s="2"/>
      <c r="GS244" s="2"/>
      <c r="GT244" s="2"/>
      <c r="GU244" s="2"/>
      <c r="GV244" s="2"/>
      <c r="GW244" s="2"/>
      <c r="GX244" s="2"/>
      <c r="GY244" s="2"/>
      <c r="GZ244" s="2"/>
      <c r="HA244" s="2"/>
      <c r="HB244" s="2"/>
      <c r="HC244" s="2"/>
      <c r="HD244" s="2"/>
      <c r="HE244" s="2"/>
      <c r="HF244" s="2"/>
      <c r="HG244" s="2"/>
      <c r="HH244" s="2"/>
      <c r="HI244" s="2"/>
      <c r="HJ244" s="2"/>
      <c r="HK244" s="2"/>
      <c r="HL244" s="2"/>
      <c r="HM244" s="2"/>
      <c r="HN244" s="2"/>
      <c r="HO244" s="2"/>
      <c r="HP244" s="2"/>
      <c r="HQ244" s="2"/>
      <c r="HR244" s="2"/>
      <c r="HS244" s="2"/>
      <c r="HT244" s="2"/>
      <c r="HU244" s="2"/>
      <c r="HV244" s="2"/>
      <c r="HW244" s="2"/>
      <c r="HX244" s="2"/>
      <c r="HY244" s="2"/>
      <c r="HZ244" s="2"/>
      <c r="IA244" s="2"/>
      <c r="IB244" s="2"/>
      <c r="IC244" s="2"/>
      <c r="ID244" s="2"/>
      <c r="IE244" s="2"/>
      <c r="IF244" s="2"/>
      <c r="IG244" s="2"/>
      <c r="IH244" s="2"/>
      <c r="II244" s="2"/>
      <c r="IJ244" s="2"/>
      <c r="IK244" s="2"/>
      <c r="IL244" s="2"/>
      <c r="IM244" s="2"/>
      <c r="IN244" s="2"/>
      <c r="IO244" s="2"/>
      <c r="IP244" s="2"/>
      <c r="IQ244" s="2"/>
      <c r="IR244" s="2"/>
      <c r="IS244" s="2"/>
      <c r="IT244" s="2"/>
    </row>
    <row r="245" spans="1:254" s="4" customFormat="1" ht="15.75" customHeight="1">
      <c r="A245" s="264" t="s">
        <v>278</v>
      </c>
      <c r="B245" s="223" t="s">
        <v>978</v>
      </c>
      <c r="C245" s="227" t="s">
        <v>911</v>
      </c>
      <c r="D245" s="242" t="s">
        <v>1027</v>
      </c>
      <c r="E245" s="242">
        <v>2009</v>
      </c>
      <c r="F245" s="242"/>
      <c r="G245" s="8" t="s">
        <v>375</v>
      </c>
      <c r="H245" s="289" t="s">
        <v>1115</v>
      </c>
      <c r="I245" s="18"/>
      <c r="J245" s="289"/>
      <c r="K245" s="18"/>
      <c r="L245" s="289"/>
      <c r="M245" s="15"/>
      <c r="N245" s="17"/>
      <c r="O245" s="64"/>
    </row>
    <row r="246" spans="1:254" s="4" customFormat="1" ht="15.75" customHeight="1">
      <c r="A246" s="182"/>
      <c r="B246" s="185"/>
      <c r="C246" s="182"/>
      <c r="D246" s="2"/>
      <c r="E246" s="2"/>
      <c r="F246" s="253"/>
      <c r="G246" s="8"/>
      <c r="H246" s="289"/>
      <c r="I246" s="18"/>
      <c r="J246" s="289"/>
      <c r="K246" s="18"/>
      <c r="L246" s="289"/>
      <c r="M246" s="15"/>
      <c r="N246" s="15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  <c r="DA246" s="2"/>
      <c r="DB246" s="2"/>
      <c r="DC246" s="2"/>
      <c r="DD246" s="2"/>
      <c r="DE246" s="2"/>
      <c r="DF246" s="2"/>
      <c r="DG246" s="2"/>
      <c r="DH246" s="2"/>
      <c r="DI246" s="2"/>
      <c r="DJ246" s="2"/>
      <c r="DK246" s="2"/>
      <c r="DL246" s="2"/>
      <c r="DM246" s="2"/>
      <c r="DN246" s="2"/>
      <c r="DO246" s="2"/>
      <c r="DP246" s="2"/>
      <c r="DQ246" s="2"/>
      <c r="DR246" s="2"/>
      <c r="DS246" s="2"/>
      <c r="DT246" s="2"/>
      <c r="DU246" s="2"/>
      <c r="DV246" s="2"/>
      <c r="DW246" s="2"/>
      <c r="DX246" s="2"/>
      <c r="DY246" s="2"/>
      <c r="DZ246" s="2"/>
      <c r="EA246" s="2"/>
      <c r="EB246" s="2"/>
      <c r="EC246" s="2"/>
      <c r="ED246" s="2"/>
      <c r="EE246" s="2"/>
      <c r="EF246" s="2"/>
      <c r="EG246" s="2"/>
      <c r="EH246" s="2"/>
      <c r="EI246" s="2"/>
      <c r="EJ246" s="2"/>
      <c r="EK246" s="2"/>
      <c r="EL246" s="2"/>
      <c r="EM246" s="2"/>
      <c r="EN246" s="2"/>
      <c r="EO246" s="2"/>
      <c r="EP246" s="2"/>
      <c r="EQ246" s="2"/>
      <c r="ER246" s="2"/>
      <c r="ES246" s="2"/>
      <c r="ET246" s="2"/>
      <c r="EU246" s="2"/>
      <c r="EV246" s="2"/>
      <c r="EW246" s="2"/>
      <c r="EX246" s="2"/>
      <c r="EY246" s="2"/>
      <c r="EZ246" s="2"/>
      <c r="FA246" s="2"/>
      <c r="FB246" s="2"/>
      <c r="FC246" s="2"/>
      <c r="FD246" s="2"/>
      <c r="FE246" s="2"/>
      <c r="FF246" s="2"/>
      <c r="FG246" s="2"/>
      <c r="FH246" s="2"/>
      <c r="FI246" s="2"/>
      <c r="FJ246" s="2"/>
      <c r="FK246" s="2"/>
      <c r="FL246" s="2"/>
      <c r="FM246" s="2"/>
      <c r="FN246" s="2"/>
      <c r="FO246" s="2"/>
      <c r="FP246" s="2"/>
      <c r="FQ246" s="2"/>
      <c r="FR246" s="2"/>
      <c r="FS246" s="2"/>
      <c r="FT246" s="2"/>
      <c r="FU246" s="2"/>
      <c r="FV246" s="2"/>
      <c r="FW246" s="2"/>
      <c r="FX246" s="2"/>
      <c r="FY246" s="2"/>
      <c r="FZ246" s="2"/>
      <c r="GA246" s="2"/>
      <c r="GB246" s="2"/>
      <c r="GC246" s="2"/>
      <c r="GD246" s="2"/>
      <c r="GE246" s="2"/>
      <c r="GF246" s="2"/>
      <c r="GG246" s="2"/>
      <c r="GH246" s="2"/>
      <c r="GI246" s="2"/>
      <c r="GJ246" s="2"/>
      <c r="GK246" s="2"/>
      <c r="GL246" s="2"/>
      <c r="GM246" s="2"/>
      <c r="GN246" s="2"/>
      <c r="GO246" s="2"/>
      <c r="GP246" s="2"/>
      <c r="GQ246" s="2"/>
      <c r="GR246" s="2"/>
      <c r="GS246" s="2"/>
      <c r="GT246" s="2"/>
      <c r="GU246" s="2"/>
      <c r="GV246" s="2"/>
      <c r="GW246" s="2"/>
      <c r="GX246" s="2"/>
      <c r="GY246" s="2"/>
      <c r="GZ246" s="2"/>
      <c r="HA246" s="2"/>
      <c r="HB246" s="2"/>
      <c r="HC246" s="2"/>
      <c r="HD246" s="2"/>
      <c r="HE246" s="2"/>
      <c r="HF246" s="2"/>
      <c r="HG246" s="2"/>
      <c r="HH246" s="2"/>
      <c r="HI246" s="2"/>
      <c r="HJ246" s="2"/>
      <c r="HK246" s="2"/>
      <c r="HL246" s="2"/>
      <c r="HM246" s="2"/>
      <c r="HN246" s="2"/>
      <c r="HO246" s="2"/>
      <c r="HP246" s="2"/>
      <c r="HQ246" s="2"/>
      <c r="HR246" s="2"/>
      <c r="HS246" s="2"/>
      <c r="HT246" s="2"/>
      <c r="HU246" s="2"/>
      <c r="HV246" s="2"/>
      <c r="HW246" s="2"/>
      <c r="HX246" s="2"/>
      <c r="HY246" s="2"/>
      <c r="HZ246" s="2"/>
      <c r="IA246" s="2"/>
      <c r="IB246" s="2"/>
      <c r="IC246" s="2"/>
      <c r="ID246" s="2"/>
      <c r="IE246" s="2"/>
      <c r="IF246" s="2"/>
      <c r="IG246" s="2"/>
      <c r="IH246" s="2"/>
      <c r="II246" s="2"/>
      <c r="IJ246" s="2"/>
      <c r="IK246" s="2"/>
      <c r="IL246" s="2"/>
      <c r="IM246" s="2"/>
      <c r="IN246" s="2"/>
      <c r="IO246" s="2"/>
      <c r="IP246" s="2"/>
      <c r="IQ246" s="2"/>
      <c r="IR246" s="2"/>
      <c r="IS246" s="2"/>
      <c r="IT246" s="2"/>
    </row>
    <row r="247" spans="1:254" s="4" customFormat="1" ht="15.75" customHeight="1">
      <c r="A247" s="183">
        <v>40482</v>
      </c>
      <c r="B247" s="184" t="s">
        <v>914</v>
      </c>
      <c r="C247" s="3"/>
      <c r="D247" s="3"/>
      <c r="E247" s="3"/>
      <c r="F247" s="221"/>
      <c r="G247" s="8"/>
      <c r="H247" s="289"/>
      <c r="I247" s="18"/>
      <c r="J247" s="289"/>
      <c r="K247" s="18"/>
      <c r="L247" s="289"/>
      <c r="M247" s="15"/>
      <c r="N247" s="18"/>
    </row>
    <row r="248" spans="1:254" s="4" customFormat="1">
      <c r="A248" s="264" t="s">
        <v>277</v>
      </c>
      <c r="B248" s="216" t="s">
        <v>150</v>
      </c>
      <c r="C248" s="228" t="s">
        <v>306</v>
      </c>
      <c r="D248" s="242" t="s">
        <v>977</v>
      </c>
      <c r="E248" s="242">
        <v>2008</v>
      </c>
      <c r="F248" s="242"/>
      <c r="G248" s="276" t="s">
        <v>544</v>
      </c>
      <c r="H248" s="291" t="s">
        <v>1112</v>
      </c>
      <c r="I248" s="172" t="s">
        <v>203</v>
      </c>
      <c r="J248" s="291" t="s">
        <v>1113</v>
      </c>
      <c r="K248" s="172" t="s">
        <v>374</v>
      </c>
      <c r="L248" s="291" t="s">
        <v>1114</v>
      </c>
      <c r="M248" s="95"/>
      <c r="N248" s="17"/>
      <c r="O248" s="165"/>
    </row>
    <row r="249" spans="1:254" s="4" customFormat="1" ht="15.75" customHeight="1">
      <c r="A249" s="264" t="s">
        <v>278</v>
      </c>
      <c r="B249" s="223" t="s">
        <v>978</v>
      </c>
      <c r="C249" s="227" t="s">
        <v>842</v>
      </c>
      <c r="D249" s="242" t="s">
        <v>1026</v>
      </c>
      <c r="E249" s="242">
        <v>2009</v>
      </c>
      <c r="F249" s="242"/>
      <c r="G249" s="8" t="s">
        <v>611</v>
      </c>
      <c r="H249" s="291" t="s">
        <v>1109</v>
      </c>
      <c r="I249" s="172" t="s">
        <v>552</v>
      </c>
      <c r="J249" s="291" t="s">
        <v>1110</v>
      </c>
      <c r="K249" s="18" t="s">
        <v>563</v>
      </c>
      <c r="L249" s="291" t="s">
        <v>1111</v>
      </c>
      <c r="M249" s="95"/>
      <c r="N249" s="17"/>
      <c r="O249" s="165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  <c r="CY249" s="2"/>
      <c r="CZ249" s="2"/>
      <c r="DA249" s="2"/>
      <c r="DB249" s="2"/>
      <c r="DC249" s="2"/>
      <c r="DD249" s="2"/>
      <c r="DE249" s="2"/>
      <c r="DF249" s="2"/>
      <c r="DG249" s="2"/>
      <c r="DH249" s="2"/>
      <c r="DI249" s="2"/>
      <c r="DJ249" s="2"/>
      <c r="DK249" s="2"/>
      <c r="DL249" s="2"/>
      <c r="DM249" s="2"/>
      <c r="DN249" s="2"/>
      <c r="DO249" s="2"/>
      <c r="DP249" s="2"/>
      <c r="DQ249" s="2"/>
      <c r="DR249" s="2"/>
      <c r="DS249" s="2"/>
      <c r="DT249" s="2"/>
      <c r="DU249" s="2"/>
      <c r="DV249" s="2"/>
      <c r="DW249" s="2"/>
      <c r="DX249" s="2"/>
      <c r="DY249" s="2"/>
      <c r="DZ249" s="2"/>
      <c r="EA249" s="2"/>
      <c r="EB249" s="2"/>
      <c r="EC249" s="2"/>
      <c r="ED249" s="2"/>
      <c r="EE249" s="2"/>
      <c r="EF249" s="2"/>
      <c r="EG249" s="2"/>
      <c r="EH249" s="2"/>
      <c r="EI249" s="2"/>
      <c r="EJ249" s="2"/>
      <c r="EK249" s="2"/>
      <c r="EL249" s="2"/>
      <c r="EM249" s="2"/>
      <c r="EN249" s="2"/>
      <c r="EO249" s="2"/>
      <c r="EP249" s="2"/>
      <c r="EQ249" s="2"/>
      <c r="ER249" s="2"/>
      <c r="ES249" s="2"/>
      <c r="ET249" s="2"/>
      <c r="EU249" s="2"/>
      <c r="EV249" s="2"/>
      <c r="EW249" s="2"/>
      <c r="EX249" s="2"/>
      <c r="EY249" s="2"/>
      <c r="EZ249" s="2"/>
      <c r="FA249" s="2"/>
      <c r="FB249" s="2"/>
      <c r="FC249" s="2"/>
      <c r="FD249" s="2"/>
      <c r="FE249" s="2"/>
      <c r="FF249" s="2"/>
      <c r="FG249" s="2"/>
      <c r="FH249" s="2"/>
      <c r="FI249" s="2"/>
      <c r="FJ249" s="2"/>
      <c r="FK249" s="2"/>
      <c r="FL249" s="2"/>
      <c r="FM249" s="2"/>
      <c r="FN249" s="2"/>
      <c r="FO249" s="2"/>
      <c r="FP249" s="2"/>
      <c r="FQ249" s="2"/>
      <c r="FR249" s="2"/>
      <c r="FS249" s="2"/>
      <c r="FT249" s="2"/>
      <c r="FU249" s="2"/>
      <c r="FV249" s="2"/>
      <c r="FW249" s="2"/>
      <c r="FX249" s="2"/>
      <c r="FY249" s="2"/>
      <c r="FZ249" s="2"/>
      <c r="GA249" s="2"/>
      <c r="GB249" s="2"/>
      <c r="GC249" s="2"/>
      <c r="GD249" s="2"/>
      <c r="GE249" s="2"/>
      <c r="GF249" s="2"/>
      <c r="GG249" s="2"/>
      <c r="GH249" s="2"/>
      <c r="GI249" s="2"/>
      <c r="GJ249" s="2"/>
      <c r="GK249" s="2"/>
      <c r="GL249" s="2"/>
      <c r="GM249" s="2"/>
      <c r="GN249" s="2"/>
      <c r="GO249" s="2"/>
      <c r="GP249" s="2"/>
      <c r="GQ249" s="2"/>
      <c r="GR249" s="2"/>
      <c r="GS249" s="2"/>
      <c r="GT249" s="2"/>
      <c r="GU249" s="2"/>
      <c r="GV249" s="2"/>
      <c r="GW249" s="2"/>
      <c r="GX249" s="2"/>
      <c r="GY249" s="2"/>
      <c r="GZ249" s="2"/>
      <c r="HA249" s="2"/>
      <c r="HB249" s="2"/>
      <c r="HC249" s="2"/>
      <c r="HD249" s="2"/>
      <c r="HE249" s="2"/>
      <c r="HF249" s="2"/>
      <c r="HG249" s="2"/>
      <c r="HH249" s="2"/>
      <c r="HI249" s="2"/>
      <c r="HJ249" s="2"/>
      <c r="HK249" s="2"/>
      <c r="HL249" s="2"/>
      <c r="HM249" s="2"/>
      <c r="HN249" s="2"/>
      <c r="HO249" s="2"/>
      <c r="HP249" s="2"/>
      <c r="HQ249" s="2"/>
      <c r="HR249" s="2"/>
      <c r="HS249" s="2"/>
      <c r="HT249" s="2"/>
      <c r="HU249" s="2"/>
      <c r="HV249" s="2"/>
      <c r="HW249" s="2"/>
      <c r="HX249" s="2"/>
      <c r="HY249" s="2"/>
      <c r="HZ249" s="2"/>
      <c r="IA249" s="2"/>
      <c r="IB249" s="2"/>
      <c r="IC249" s="2"/>
      <c r="ID249" s="2"/>
      <c r="IE249" s="2"/>
      <c r="IF249" s="2"/>
      <c r="IG249" s="2"/>
      <c r="IH249" s="2"/>
      <c r="II249" s="2"/>
      <c r="IJ249" s="2"/>
      <c r="IK249" s="2"/>
      <c r="IL249" s="2"/>
      <c r="IM249" s="2"/>
      <c r="IN249" s="2"/>
      <c r="IO249" s="2"/>
      <c r="IP249" s="2"/>
      <c r="IQ249" s="2"/>
      <c r="IR249" s="2"/>
      <c r="IS249" s="2"/>
      <c r="IT249" s="2"/>
    </row>
    <row r="250" spans="1:254" s="2" customFormat="1">
      <c r="A250" s="13"/>
      <c r="B250" s="12"/>
      <c r="C250" s="3"/>
      <c r="D250" s="3"/>
      <c r="E250" s="3"/>
      <c r="F250" s="221"/>
      <c r="G250" s="8"/>
      <c r="H250" s="289"/>
      <c r="I250" s="18"/>
      <c r="J250" s="289"/>
      <c r="K250" s="18"/>
      <c r="L250" s="289"/>
      <c r="M250" s="15"/>
      <c r="N250" s="18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  <c r="BS250" s="4"/>
      <c r="BT250" s="4"/>
      <c r="BU250" s="4"/>
      <c r="BV250" s="4"/>
      <c r="BW250" s="4"/>
      <c r="BX250" s="4"/>
      <c r="BY250" s="4"/>
      <c r="BZ250" s="4"/>
      <c r="CA250" s="4"/>
      <c r="CB250" s="4"/>
      <c r="CC250" s="4"/>
      <c r="CD250" s="4"/>
      <c r="CE250" s="4"/>
      <c r="CF250" s="4"/>
      <c r="CG250" s="4"/>
      <c r="CH250" s="4"/>
      <c r="CI250" s="4"/>
      <c r="CJ250" s="4"/>
      <c r="CK250" s="4"/>
      <c r="CL250" s="4"/>
      <c r="CM250" s="4"/>
      <c r="CN250" s="4"/>
      <c r="CO250" s="4"/>
      <c r="CP250" s="4"/>
      <c r="CQ250" s="4"/>
      <c r="CR250" s="4"/>
      <c r="CS250" s="4"/>
      <c r="CT250" s="4"/>
      <c r="CU250" s="4"/>
      <c r="CV250" s="4"/>
      <c r="CW250" s="4"/>
      <c r="CX250" s="4"/>
      <c r="CY250" s="4"/>
      <c r="CZ250" s="4"/>
      <c r="DA250" s="4"/>
      <c r="DB250" s="4"/>
      <c r="DC250" s="4"/>
      <c r="DD250" s="4"/>
      <c r="DE250" s="4"/>
      <c r="DF250" s="4"/>
      <c r="DG250" s="4"/>
      <c r="DH250" s="4"/>
      <c r="DI250" s="4"/>
      <c r="DJ250" s="4"/>
      <c r="DK250" s="4"/>
      <c r="DL250" s="4"/>
      <c r="DM250" s="4"/>
      <c r="DN250" s="4"/>
      <c r="DO250" s="4"/>
      <c r="DP250" s="4"/>
      <c r="DQ250" s="4"/>
      <c r="DR250" s="4"/>
      <c r="DS250" s="4"/>
      <c r="DT250" s="4"/>
      <c r="DU250" s="4"/>
      <c r="DV250" s="4"/>
      <c r="DW250" s="4"/>
      <c r="DX250" s="4"/>
      <c r="DY250" s="4"/>
      <c r="DZ250" s="4"/>
      <c r="EA250" s="4"/>
      <c r="EB250" s="4"/>
      <c r="EC250" s="4"/>
      <c r="ED250" s="4"/>
      <c r="EE250" s="4"/>
      <c r="EF250" s="4"/>
      <c r="EG250" s="4"/>
      <c r="EH250" s="4"/>
      <c r="EI250" s="4"/>
      <c r="EJ250" s="4"/>
      <c r="EK250" s="4"/>
      <c r="EL250" s="4"/>
      <c r="EM250" s="4"/>
      <c r="EN250" s="4"/>
      <c r="EO250" s="4"/>
      <c r="EP250" s="4"/>
      <c r="EQ250" s="4"/>
      <c r="ER250" s="4"/>
      <c r="ES250" s="4"/>
      <c r="ET250" s="4"/>
      <c r="EU250" s="4"/>
      <c r="EV250" s="4"/>
      <c r="EW250" s="4"/>
      <c r="EX250" s="4"/>
      <c r="EY250" s="4"/>
      <c r="EZ250" s="4"/>
      <c r="FA250" s="4"/>
      <c r="FB250" s="4"/>
      <c r="FC250" s="4"/>
      <c r="FD250" s="4"/>
      <c r="FE250" s="4"/>
      <c r="FF250" s="4"/>
      <c r="FG250" s="4"/>
      <c r="FH250" s="4"/>
      <c r="FI250" s="4"/>
      <c r="FJ250" s="4"/>
      <c r="FK250" s="4"/>
      <c r="FL250" s="4"/>
      <c r="FM250" s="4"/>
      <c r="FN250" s="4"/>
      <c r="FO250" s="4"/>
      <c r="FP250" s="4"/>
      <c r="FQ250" s="4"/>
      <c r="FR250" s="4"/>
      <c r="FS250" s="4"/>
      <c r="FT250" s="4"/>
      <c r="FU250" s="4"/>
      <c r="FV250" s="4"/>
      <c r="FW250" s="4"/>
      <c r="FX250" s="4"/>
      <c r="FY250" s="4"/>
      <c r="FZ250" s="4"/>
      <c r="GA250" s="4"/>
      <c r="GB250" s="4"/>
      <c r="GC250" s="4"/>
      <c r="GD250" s="4"/>
      <c r="GE250" s="4"/>
      <c r="GF250" s="4"/>
      <c r="GG250" s="4"/>
      <c r="GH250" s="4"/>
      <c r="GI250" s="4"/>
      <c r="GJ250" s="4"/>
      <c r="GK250" s="4"/>
      <c r="GL250" s="4"/>
      <c r="GM250" s="4"/>
      <c r="GN250" s="4"/>
      <c r="GO250" s="4"/>
      <c r="GP250" s="4"/>
      <c r="GQ250" s="4"/>
      <c r="GR250" s="4"/>
      <c r="GS250" s="4"/>
      <c r="GT250" s="4"/>
      <c r="GU250" s="4"/>
      <c r="GV250" s="4"/>
      <c r="GW250" s="4"/>
      <c r="GX250" s="4"/>
      <c r="GY250" s="4"/>
      <c r="GZ250" s="4"/>
      <c r="HA250" s="4"/>
      <c r="HB250" s="4"/>
      <c r="HC250" s="4"/>
      <c r="HD250" s="4"/>
      <c r="HE250" s="4"/>
      <c r="HF250" s="4"/>
      <c r="HG250" s="4"/>
      <c r="HH250" s="4"/>
      <c r="HI250" s="4"/>
      <c r="HJ250" s="4"/>
      <c r="HK250" s="4"/>
      <c r="HL250" s="4"/>
      <c r="HM250" s="4"/>
      <c r="HN250" s="4"/>
      <c r="HO250" s="4"/>
      <c r="HP250" s="4"/>
      <c r="HQ250" s="4"/>
      <c r="HR250" s="4"/>
      <c r="HS250" s="4"/>
      <c r="HT250" s="4"/>
      <c r="HU250" s="4"/>
      <c r="HV250" s="4"/>
      <c r="HW250" s="4"/>
      <c r="HX250" s="4"/>
      <c r="HY250" s="4"/>
      <c r="HZ250" s="4"/>
      <c r="IA250" s="4"/>
      <c r="IB250" s="4"/>
      <c r="IC250" s="4"/>
      <c r="ID250" s="4"/>
      <c r="IE250" s="4"/>
      <c r="IF250" s="4"/>
      <c r="IG250" s="4"/>
      <c r="IH250" s="4"/>
      <c r="II250" s="4"/>
      <c r="IJ250" s="4"/>
      <c r="IK250" s="4"/>
      <c r="IL250" s="4"/>
      <c r="IM250" s="4"/>
      <c r="IN250" s="4"/>
      <c r="IO250" s="4"/>
      <c r="IP250" s="4"/>
      <c r="IQ250" s="4"/>
      <c r="IR250" s="4"/>
      <c r="IS250" s="4"/>
      <c r="IT250" s="4"/>
    </row>
    <row r="251" spans="1:254" s="4" customFormat="1" ht="15.75" customHeight="1">
      <c r="A251" s="183">
        <v>40487</v>
      </c>
      <c r="B251" s="184" t="s">
        <v>294</v>
      </c>
      <c r="C251" s="3"/>
      <c r="D251" s="3"/>
      <c r="E251" s="3"/>
      <c r="F251" s="221"/>
      <c r="G251" s="8"/>
      <c r="H251" s="289"/>
      <c r="I251" s="18"/>
      <c r="J251" s="289"/>
      <c r="K251" s="18"/>
      <c r="L251" s="289"/>
      <c r="M251" s="15"/>
      <c r="N251" s="18"/>
    </row>
    <row r="252" spans="1:254" s="4" customFormat="1">
      <c r="A252" s="264" t="s">
        <v>277</v>
      </c>
      <c r="B252" s="216" t="s">
        <v>2</v>
      </c>
      <c r="C252" s="228" t="s">
        <v>238</v>
      </c>
      <c r="D252" s="242" t="s">
        <v>961</v>
      </c>
      <c r="E252" s="242">
        <v>2008</v>
      </c>
      <c r="F252" s="242"/>
      <c r="G252" s="8" t="s">
        <v>238</v>
      </c>
      <c r="H252" s="289" t="s">
        <v>1125</v>
      </c>
      <c r="I252" s="18" t="s">
        <v>1038</v>
      </c>
      <c r="J252" s="291" t="s">
        <v>1126</v>
      </c>
      <c r="K252" s="18" t="s">
        <v>208</v>
      </c>
      <c r="L252" s="291" t="s">
        <v>1127</v>
      </c>
      <c r="M252" s="95"/>
      <c r="N252" s="17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  <c r="CT252" s="2"/>
      <c r="CU252" s="2"/>
      <c r="CV252" s="2"/>
      <c r="CW252" s="2"/>
      <c r="CX252" s="2"/>
      <c r="CY252" s="2"/>
      <c r="CZ252" s="2"/>
      <c r="DA252" s="2"/>
      <c r="DB252" s="2"/>
      <c r="DC252" s="2"/>
      <c r="DD252" s="2"/>
      <c r="DE252" s="2"/>
      <c r="DF252" s="2"/>
      <c r="DG252" s="2"/>
      <c r="DH252" s="2"/>
      <c r="DI252" s="2"/>
      <c r="DJ252" s="2"/>
      <c r="DK252" s="2"/>
      <c r="DL252" s="2"/>
      <c r="DM252" s="2"/>
      <c r="DN252" s="2"/>
      <c r="DO252" s="2"/>
      <c r="DP252" s="2"/>
      <c r="DQ252" s="2"/>
      <c r="DR252" s="2"/>
      <c r="DS252" s="2"/>
      <c r="DT252" s="2"/>
      <c r="DU252" s="2"/>
      <c r="DV252" s="2"/>
      <c r="DW252" s="2"/>
      <c r="DX252" s="2"/>
      <c r="DY252" s="2"/>
      <c r="DZ252" s="2"/>
      <c r="EA252" s="2"/>
      <c r="EB252" s="2"/>
      <c r="EC252" s="2"/>
      <c r="ED252" s="2"/>
      <c r="EE252" s="2"/>
      <c r="EF252" s="2"/>
      <c r="EG252" s="2"/>
      <c r="EH252" s="2"/>
      <c r="EI252" s="2"/>
      <c r="EJ252" s="2"/>
      <c r="EK252" s="2"/>
      <c r="EL252" s="2"/>
      <c r="EM252" s="2"/>
      <c r="EN252" s="2"/>
      <c r="EO252" s="2"/>
      <c r="EP252" s="2"/>
      <c r="EQ252" s="2"/>
      <c r="ER252" s="2"/>
      <c r="ES252" s="2"/>
      <c r="ET252" s="2"/>
      <c r="EU252" s="2"/>
      <c r="EV252" s="2"/>
      <c r="EW252" s="2"/>
      <c r="EX252" s="2"/>
      <c r="EY252" s="2"/>
      <c r="EZ252" s="2"/>
      <c r="FA252" s="2"/>
      <c r="FB252" s="2"/>
      <c r="FC252" s="2"/>
      <c r="FD252" s="2"/>
      <c r="FE252" s="2"/>
      <c r="FF252" s="2"/>
      <c r="FG252" s="2"/>
      <c r="FH252" s="2"/>
      <c r="FI252" s="2"/>
      <c r="FJ252" s="2"/>
      <c r="FK252" s="2"/>
      <c r="FL252" s="2"/>
      <c r="FM252" s="2"/>
      <c r="FN252" s="2"/>
      <c r="FO252" s="2"/>
      <c r="FP252" s="2"/>
      <c r="FQ252" s="2"/>
      <c r="FR252" s="2"/>
      <c r="FS252" s="2"/>
      <c r="FT252" s="2"/>
      <c r="FU252" s="2"/>
      <c r="FV252" s="2"/>
      <c r="FW252" s="2"/>
      <c r="FX252" s="2"/>
      <c r="FY252" s="2"/>
      <c r="FZ252" s="2"/>
      <c r="GA252" s="2"/>
      <c r="GB252" s="2"/>
      <c r="GC252" s="2"/>
      <c r="GD252" s="2"/>
      <c r="GE252" s="2"/>
      <c r="GF252" s="2"/>
      <c r="GG252" s="2"/>
      <c r="GH252" s="2"/>
      <c r="GI252" s="2"/>
      <c r="GJ252" s="2"/>
      <c r="GK252" s="2"/>
      <c r="GL252" s="2"/>
      <c r="GM252" s="2"/>
      <c r="GN252" s="2"/>
      <c r="GO252" s="2"/>
      <c r="GP252" s="2"/>
      <c r="GQ252" s="2"/>
      <c r="GR252" s="2"/>
      <c r="GS252" s="2"/>
      <c r="GT252" s="2"/>
      <c r="GU252" s="2"/>
      <c r="GV252" s="2"/>
      <c r="GW252" s="2"/>
      <c r="GX252" s="2"/>
      <c r="GY252" s="2"/>
      <c r="GZ252" s="2"/>
      <c r="HA252" s="2"/>
      <c r="HB252" s="2"/>
      <c r="HC252" s="2"/>
      <c r="HD252" s="2"/>
      <c r="HE252" s="2"/>
      <c r="HF252" s="2"/>
      <c r="HG252" s="2"/>
      <c r="HH252" s="2"/>
      <c r="HI252" s="2"/>
      <c r="HJ252" s="2"/>
      <c r="HK252" s="2"/>
      <c r="HL252" s="2"/>
      <c r="HM252" s="2"/>
      <c r="HN252" s="2"/>
      <c r="HO252" s="2"/>
      <c r="HP252" s="2"/>
      <c r="HQ252" s="2"/>
      <c r="HR252" s="2"/>
      <c r="HS252" s="2"/>
      <c r="HT252" s="2"/>
      <c r="HU252" s="2"/>
      <c r="HV252" s="2"/>
      <c r="HW252" s="2"/>
      <c r="HX252" s="2"/>
      <c r="HY252" s="2"/>
      <c r="HZ252" s="2"/>
      <c r="IA252" s="2"/>
      <c r="IB252" s="2"/>
      <c r="IC252" s="2"/>
      <c r="ID252" s="2"/>
      <c r="IE252" s="2"/>
      <c r="IF252" s="2"/>
      <c r="IG252" s="2"/>
      <c r="IH252" s="2"/>
      <c r="II252" s="2"/>
      <c r="IJ252" s="2"/>
      <c r="IK252" s="2"/>
      <c r="IL252" s="2"/>
      <c r="IM252" s="2"/>
      <c r="IN252" s="2"/>
      <c r="IO252" s="2"/>
      <c r="IP252" s="2"/>
      <c r="IQ252" s="2"/>
      <c r="IR252" s="2"/>
      <c r="IS252" s="2"/>
      <c r="IT252" s="2"/>
    </row>
    <row r="253" spans="1:254" s="4" customFormat="1" ht="15.75" customHeight="1">
      <c r="A253" s="264" t="s">
        <v>278</v>
      </c>
      <c r="B253" s="223" t="s">
        <v>978</v>
      </c>
      <c r="C253" s="227" t="s">
        <v>186</v>
      </c>
      <c r="D253" s="219" t="s">
        <v>1028</v>
      </c>
      <c r="E253" s="242">
        <v>2009</v>
      </c>
      <c r="F253" s="242"/>
      <c r="G253" s="8" t="s">
        <v>375</v>
      </c>
      <c r="H253" s="291" t="s">
        <v>1128</v>
      </c>
      <c r="I253" s="18" t="s">
        <v>382</v>
      </c>
      <c r="J253" s="291" t="s">
        <v>1129</v>
      </c>
      <c r="K253" s="18" t="s">
        <v>1014</v>
      </c>
      <c r="L253" s="291" t="s">
        <v>1130</v>
      </c>
      <c r="M253" s="95"/>
      <c r="N253" s="17"/>
      <c r="O253" s="64"/>
    </row>
    <row r="254" spans="1:254" s="2" customFormat="1">
      <c r="A254" s="18"/>
      <c r="B254" s="61"/>
      <c r="C254" s="18"/>
      <c r="D254" s="15"/>
      <c r="E254" s="15"/>
      <c r="F254" s="253"/>
      <c r="G254" s="8"/>
      <c r="H254" s="289"/>
      <c r="I254" s="18"/>
      <c r="J254" s="289"/>
      <c r="K254" s="18"/>
      <c r="L254" s="289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15"/>
      <c r="AO254" s="15"/>
      <c r="AP254" s="15"/>
      <c r="AQ254" s="15"/>
      <c r="AR254" s="15"/>
      <c r="AS254" s="15"/>
      <c r="AT254" s="15"/>
      <c r="AU254" s="15"/>
      <c r="AV254" s="15"/>
      <c r="AW254" s="15"/>
      <c r="AX254" s="15"/>
      <c r="AY254" s="15"/>
      <c r="AZ254" s="15"/>
      <c r="BA254" s="15"/>
      <c r="BB254" s="15"/>
      <c r="BC254" s="15"/>
      <c r="BD254" s="15"/>
      <c r="BE254" s="15"/>
      <c r="BF254" s="15"/>
      <c r="BG254" s="15"/>
      <c r="BH254" s="15"/>
      <c r="BI254" s="15"/>
      <c r="BJ254" s="15"/>
      <c r="BK254" s="15"/>
      <c r="BL254" s="15"/>
      <c r="BM254" s="15"/>
      <c r="BN254" s="15"/>
      <c r="BO254" s="15"/>
      <c r="BP254" s="15"/>
      <c r="BQ254" s="15"/>
      <c r="BR254" s="15"/>
      <c r="BS254" s="15"/>
      <c r="BT254" s="15"/>
      <c r="BU254" s="15"/>
      <c r="BV254" s="15"/>
      <c r="BW254" s="15"/>
      <c r="BX254" s="15"/>
      <c r="BY254" s="15"/>
      <c r="BZ254" s="15"/>
      <c r="CA254" s="15"/>
      <c r="CB254" s="15"/>
      <c r="CC254" s="15"/>
      <c r="CD254" s="15"/>
      <c r="CE254" s="15"/>
      <c r="CF254" s="15"/>
      <c r="CG254" s="15"/>
      <c r="CH254" s="15"/>
      <c r="CI254" s="15"/>
      <c r="CJ254" s="15"/>
      <c r="CK254" s="15"/>
      <c r="CL254" s="15"/>
      <c r="CM254" s="15"/>
      <c r="CN254" s="15"/>
      <c r="CO254" s="15"/>
      <c r="CP254" s="15"/>
      <c r="CQ254" s="15"/>
      <c r="CR254" s="15"/>
      <c r="CS254" s="15"/>
      <c r="CT254" s="15"/>
      <c r="CU254" s="15"/>
      <c r="CV254" s="15"/>
      <c r="CW254" s="15"/>
      <c r="CX254" s="15"/>
      <c r="CY254" s="15"/>
      <c r="CZ254" s="15"/>
      <c r="DA254" s="15"/>
      <c r="DB254" s="15"/>
      <c r="DC254" s="15"/>
      <c r="DD254" s="15"/>
      <c r="DE254" s="15"/>
      <c r="DF254" s="15"/>
      <c r="DG254" s="15"/>
      <c r="DH254" s="15"/>
      <c r="DI254" s="15"/>
      <c r="DJ254" s="15"/>
      <c r="DK254" s="15"/>
      <c r="DL254" s="15"/>
      <c r="DM254" s="15"/>
      <c r="DN254" s="15"/>
      <c r="DO254" s="15"/>
      <c r="DP254" s="15"/>
      <c r="DQ254" s="15"/>
      <c r="DR254" s="15"/>
      <c r="DS254" s="15"/>
      <c r="DT254" s="15"/>
      <c r="DU254" s="15"/>
      <c r="DV254" s="15"/>
      <c r="DW254" s="15"/>
      <c r="DX254" s="15"/>
      <c r="DY254" s="15"/>
      <c r="DZ254" s="15"/>
      <c r="EA254" s="15"/>
      <c r="EB254" s="15"/>
      <c r="EC254" s="15"/>
      <c r="ED254" s="15"/>
      <c r="EE254" s="15"/>
      <c r="EF254" s="15"/>
      <c r="EG254" s="15"/>
      <c r="EH254" s="15"/>
      <c r="EI254" s="15"/>
      <c r="EJ254" s="15"/>
      <c r="EK254" s="15"/>
      <c r="EL254" s="15"/>
      <c r="EM254" s="15"/>
      <c r="EN254" s="15"/>
      <c r="EO254" s="15"/>
      <c r="EP254" s="15"/>
      <c r="EQ254" s="15"/>
      <c r="ER254" s="15"/>
      <c r="ES254" s="15"/>
      <c r="ET254" s="15"/>
      <c r="EU254" s="15"/>
      <c r="EV254" s="15"/>
      <c r="EW254" s="15"/>
      <c r="EX254" s="15"/>
      <c r="EY254" s="15"/>
      <c r="EZ254" s="15"/>
      <c r="FA254" s="15"/>
      <c r="FB254" s="15"/>
      <c r="FC254" s="15"/>
      <c r="FD254" s="15"/>
      <c r="FE254" s="15"/>
      <c r="FF254" s="15"/>
      <c r="FG254" s="15"/>
      <c r="FH254" s="15"/>
      <c r="FI254" s="15"/>
      <c r="FJ254" s="15"/>
      <c r="FK254" s="15"/>
      <c r="FL254" s="15"/>
      <c r="FM254" s="15"/>
      <c r="FN254" s="15"/>
      <c r="FO254" s="15"/>
      <c r="FP254" s="15"/>
      <c r="FQ254" s="15"/>
      <c r="FR254" s="15"/>
      <c r="FS254" s="15"/>
      <c r="FT254" s="15"/>
      <c r="FU254" s="15"/>
      <c r="FV254" s="15"/>
      <c r="FW254" s="15"/>
      <c r="FX254" s="15"/>
      <c r="FY254" s="15"/>
      <c r="FZ254" s="15"/>
      <c r="GA254" s="15"/>
      <c r="GB254" s="15"/>
      <c r="GC254" s="15"/>
      <c r="GD254" s="15"/>
      <c r="GE254" s="15"/>
      <c r="GF254" s="15"/>
      <c r="GG254" s="15"/>
      <c r="GH254" s="15"/>
      <c r="GI254" s="15"/>
      <c r="GJ254" s="15"/>
      <c r="GK254" s="15"/>
      <c r="GL254" s="15"/>
      <c r="GM254" s="15"/>
      <c r="GN254" s="15"/>
      <c r="GO254" s="15"/>
      <c r="GP254" s="15"/>
      <c r="GQ254" s="15"/>
      <c r="GR254" s="15"/>
      <c r="GS254" s="15"/>
      <c r="GT254" s="15"/>
      <c r="GU254" s="15"/>
      <c r="GV254" s="15"/>
      <c r="GW254" s="15"/>
      <c r="GX254" s="15"/>
      <c r="GY254" s="15"/>
      <c r="GZ254" s="15"/>
      <c r="HA254" s="15"/>
      <c r="HB254" s="15"/>
      <c r="HC254" s="15"/>
      <c r="HD254" s="15"/>
      <c r="HE254" s="15"/>
      <c r="HF254" s="15"/>
      <c r="HG254" s="15"/>
      <c r="HH254" s="15"/>
      <c r="HI254" s="15"/>
      <c r="HJ254" s="15"/>
      <c r="HK254" s="15"/>
      <c r="HL254" s="15"/>
      <c r="HM254" s="15"/>
      <c r="HN254" s="15"/>
      <c r="HO254" s="15"/>
      <c r="HP254" s="15"/>
      <c r="HQ254" s="15"/>
      <c r="HR254" s="15"/>
      <c r="HS254" s="15"/>
      <c r="HT254" s="15"/>
      <c r="HU254" s="15"/>
      <c r="HV254" s="15"/>
      <c r="HW254" s="15"/>
      <c r="HX254" s="15"/>
      <c r="HY254" s="15"/>
      <c r="HZ254" s="15"/>
      <c r="IA254" s="15"/>
      <c r="IB254" s="15"/>
      <c r="IC254" s="15"/>
      <c r="ID254" s="15"/>
      <c r="IE254" s="15"/>
      <c r="IF254" s="15"/>
      <c r="IG254" s="15"/>
      <c r="IH254" s="15"/>
      <c r="II254" s="15"/>
      <c r="IJ254" s="15"/>
      <c r="IK254" s="15"/>
      <c r="IL254" s="15"/>
      <c r="IM254" s="15"/>
      <c r="IN254" s="15"/>
      <c r="IO254" s="15"/>
      <c r="IP254" s="15"/>
      <c r="IQ254" s="15"/>
      <c r="IR254" s="15"/>
      <c r="IS254" s="15"/>
      <c r="IT254" s="15"/>
    </row>
    <row r="255" spans="1:254" s="4" customFormat="1" ht="15.75" customHeight="1">
      <c r="A255" s="183">
        <v>40487</v>
      </c>
      <c r="B255" s="184" t="s">
        <v>295</v>
      </c>
      <c r="C255" s="3"/>
      <c r="D255" s="3"/>
      <c r="E255" s="3"/>
      <c r="F255" s="221"/>
      <c r="G255" s="8"/>
      <c r="H255" s="289"/>
      <c r="I255" s="18"/>
      <c r="J255" s="289"/>
      <c r="K255" s="18"/>
      <c r="L255" s="289"/>
      <c r="M255" s="15"/>
      <c r="N255" s="18"/>
    </row>
    <row r="256" spans="1:254" s="4" customFormat="1">
      <c r="A256" s="264" t="s">
        <v>277</v>
      </c>
      <c r="B256" s="216" t="s">
        <v>296</v>
      </c>
      <c r="C256" s="228" t="s">
        <v>919</v>
      </c>
      <c r="D256" s="242" t="s">
        <v>972</v>
      </c>
      <c r="E256" s="242">
        <v>1981</v>
      </c>
      <c r="F256" s="242"/>
      <c r="G256" s="166" t="s">
        <v>203</v>
      </c>
      <c r="H256" s="292" t="s">
        <v>1122</v>
      </c>
      <c r="I256" s="303" t="s">
        <v>544</v>
      </c>
      <c r="J256" s="292" t="s">
        <v>1123</v>
      </c>
      <c r="K256" s="303" t="s">
        <v>1016</v>
      </c>
      <c r="L256" s="292" t="s">
        <v>1124</v>
      </c>
      <c r="M256" s="95"/>
      <c r="N256" s="15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  <c r="CT256" s="2"/>
      <c r="CU256" s="2"/>
      <c r="CV256" s="2"/>
      <c r="CW256" s="2"/>
      <c r="CX256" s="2"/>
      <c r="CY256" s="2"/>
      <c r="CZ256" s="2"/>
      <c r="DA256" s="2"/>
      <c r="DB256" s="2"/>
      <c r="DC256" s="2"/>
      <c r="DD256" s="2"/>
      <c r="DE256" s="2"/>
      <c r="DF256" s="2"/>
      <c r="DG256" s="2"/>
      <c r="DH256" s="2"/>
      <c r="DI256" s="2"/>
      <c r="DJ256" s="2"/>
      <c r="DK256" s="2"/>
      <c r="DL256" s="2"/>
      <c r="DM256" s="2"/>
      <c r="DN256" s="2"/>
      <c r="DO256" s="2"/>
      <c r="DP256" s="2"/>
      <c r="DQ256" s="2"/>
      <c r="DR256" s="2"/>
      <c r="DS256" s="2"/>
      <c r="DT256" s="2"/>
      <c r="DU256" s="2"/>
      <c r="DV256" s="2"/>
      <c r="DW256" s="2"/>
      <c r="DX256" s="2"/>
      <c r="DY256" s="2"/>
      <c r="DZ256" s="2"/>
      <c r="EA256" s="2"/>
      <c r="EB256" s="2"/>
      <c r="EC256" s="2"/>
      <c r="ED256" s="2"/>
      <c r="EE256" s="2"/>
      <c r="EF256" s="2"/>
      <c r="EG256" s="2"/>
      <c r="EH256" s="2"/>
      <c r="EI256" s="2"/>
      <c r="EJ256" s="2"/>
      <c r="EK256" s="2"/>
      <c r="EL256" s="2"/>
      <c r="EM256" s="2"/>
      <c r="EN256" s="2"/>
      <c r="EO256" s="2"/>
      <c r="EP256" s="2"/>
      <c r="EQ256" s="2"/>
      <c r="ER256" s="2"/>
      <c r="ES256" s="2"/>
      <c r="ET256" s="2"/>
      <c r="EU256" s="2"/>
      <c r="EV256" s="2"/>
      <c r="EW256" s="2"/>
      <c r="EX256" s="2"/>
      <c r="EY256" s="2"/>
      <c r="EZ256" s="2"/>
      <c r="FA256" s="2"/>
      <c r="FB256" s="2"/>
      <c r="FC256" s="2"/>
      <c r="FD256" s="2"/>
      <c r="FE256" s="2"/>
      <c r="FF256" s="2"/>
      <c r="FG256" s="2"/>
      <c r="FH256" s="2"/>
      <c r="FI256" s="2"/>
      <c r="FJ256" s="2"/>
      <c r="FK256" s="2"/>
      <c r="FL256" s="2"/>
      <c r="FM256" s="2"/>
      <c r="FN256" s="2"/>
      <c r="FO256" s="2"/>
      <c r="FP256" s="2"/>
      <c r="FQ256" s="2"/>
      <c r="FR256" s="2"/>
      <c r="FS256" s="2"/>
      <c r="FT256" s="2"/>
      <c r="FU256" s="2"/>
      <c r="FV256" s="2"/>
      <c r="FW256" s="2"/>
      <c r="FX256" s="2"/>
      <c r="FY256" s="2"/>
      <c r="FZ256" s="2"/>
      <c r="GA256" s="2"/>
      <c r="GB256" s="2"/>
      <c r="GC256" s="2"/>
      <c r="GD256" s="2"/>
      <c r="GE256" s="2"/>
      <c r="GF256" s="2"/>
      <c r="GG256" s="2"/>
      <c r="GH256" s="2"/>
      <c r="GI256" s="2"/>
      <c r="GJ256" s="2"/>
      <c r="GK256" s="2"/>
      <c r="GL256" s="2"/>
      <c r="GM256" s="2"/>
      <c r="GN256" s="2"/>
      <c r="GO256" s="2"/>
      <c r="GP256" s="2"/>
      <c r="GQ256" s="2"/>
      <c r="GR256" s="2"/>
      <c r="GS256" s="2"/>
      <c r="GT256" s="2"/>
      <c r="GU256" s="2"/>
      <c r="GV256" s="2"/>
      <c r="GW256" s="2"/>
      <c r="GX256" s="2"/>
      <c r="GY256" s="2"/>
      <c r="GZ256" s="2"/>
      <c r="HA256" s="2"/>
      <c r="HB256" s="2"/>
      <c r="HC256" s="2"/>
      <c r="HD256" s="2"/>
      <c r="HE256" s="2"/>
      <c r="HF256" s="2"/>
      <c r="HG256" s="2"/>
      <c r="HH256" s="2"/>
      <c r="HI256" s="2"/>
      <c r="HJ256" s="2"/>
      <c r="HK256" s="2"/>
      <c r="HL256" s="2"/>
      <c r="HM256" s="2"/>
      <c r="HN256" s="2"/>
      <c r="HO256" s="2"/>
      <c r="HP256" s="2"/>
      <c r="HQ256" s="2"/>
      <c r="HR256" s="2"/>
      <c r="HS256" s="2"/>
      <c r="HT256" s="2"/>
      <c r="HU256" s="2"/>
      <c r="HV256" s="2"/>
      <c r="HW256" s="2"/>
      <c r="HX256" s="2"/>
      <c r="HY256" s="2"/>
      <c r="HZ256" s="2"/>
      <c r="IA256" s="2"/>
      <c r="IB256" s="2"/>
      <c r="IC256" s="2"/>
      <c r="ID256" s="2"/>
      <c r="IE256" s="2"/>
      <c r="IF256" s="2"/>
      <c r="IG256" s="2"/>
      <c r="IH256" s="2"/>
      <c r="II256" s="2"/>
      <c r="IJ256" s="2"/>
      <c r="IK256" s="2"/>
      <c r="IL256" s="2"/>
      <c r="IM256" s="2"/>
      <c r="IN256" s="2"/>
      <c r="IO256" s="2"/>
      <c r="IP256" s="2"/>
      <c r="IQ256" s="2"/>
      <c r="IR256" s="2"/>
      <c r="IS256" s="2"/>
      <c r="IT256" s="2"/>
    </row>
    <row r="257" spans="1:254" s="4" customFormat="1" ht="15.75" customHeight="1">
      <c r="A257" s="264" t="s">
        <v>278</v>
      </c>
      <c r="B257" s="223" t="s">
        <v>978</v>
      </c>
      <c r="C257" s="227" t="s">
        <v>213</v>
      </c>
      <c r="D257" s="242" t="s">
        <v>5</v>
      </c>
      <c r="E257" s="242">
        <v>2007</v>
      </c>
      <c r="F257" s="242"/>
      <c r="G257" s="166" t="s">
        <v>611</v>
      </c>
      <c r="H257" s="292" t="s">
        <v>1119</v>
      </c>
      <c r="I257" s="303" t="s">
        <v>552</v>
      </c>
      <c r="J257" s="292" t="s">
        <v>1120</v>
      </c>
      <c r="K257" s="303" t="s">
        <v>1012</v>
      </c>
      <c r="L257" s="292" t="s">
        <v>1121</v>
      </c>
      <c r="M257" s="95"/>
      <c r="N257" s="17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  <c r="CT257" s="2"/>
      <c r="CU257" s="2"/>
      <c r="CV257" s="2"/>
      <c r="CW257" s="2"/>
      <c r="CX257" s="2"/>
      <c r="CY257" s="2"/>
      <c r="CZ257" s="2"/>
      <c r="DA257" s="2"/>
      <c r="DB257" s="2"/>
      <c r="DC257" s="2"/>
      <c r="DD257" s="2"/>
      <c r="DE257" s="2"/>
      <c r="DF257" s="2"/>
      <c r="DG257" s="2"/>
      <c r="DH257" s="2"/>
      <c r="DI257" s="2"/>
      <c r="DJ257" s="2"/>
      <c r="DK257" s="2"/>
      <c r="DL257" s="2"/>
      <c r="DM257" s="2"/>
      <c r="DN257" s="2"/>
      <c r="DO257" s="2"/>
      <c r="DP257" s="2"/>
      <c r="DQ257" s="2"/>
      <c r="DR257" s="2"/>
      <c r="DS257" s="2"/>
      <c r="DT257" s="2"/>
      <c r="DU257" s="2"/>
      <c r="DV257" s="2"/>
      <c r="DW257" s="2"/>
      <c r="DX257" s="2"/>
      <c r="DY257" s="2"/>
      <c r="DZ257" s="2"/>
      <c r="EA257" s="2"/>
      <c r="EB257" s="2"/>
      <c r="EC257" s="2"/>
      <c r="ED257" s="2"/>
      <c r="EE257" s="2"/>
      <c r="EF257" s="2"/>
      <c r="EG257" s="2"/>
      <c r="EH257" s="2"/>
      <c r="EI257" s="2"/>
      <c r="EJ257" s="2"/>
      <c r="EK257" s="2"/>
      <c r="EL257" s="2"/>
      <c r="EM257" s="2"/>
      <c r="EN257" s="2"/>
      <c r="EO257" s="2"/>
      <c r="EP257" s="2"/>
      <c r="EQ257" s="2"/>
      <c r="ER257" s="2"/>
      <c r="ES257" s="2"/>
      <c r="ET257" s="2"/>
      <c r="EU257" s="2"/>
      <c r="EV257" s="2"/>
      <c r="EW257" s="2"/>
      <c r="EX257" s="2"/>
      <c r="EY257" s="2"/>
      <c r="EZ257" s="2"/>
      <c r="FA257" s="2"/>
      <c r="FB257" s="2"/>
      <c r="FC257" s="2"/>
      <c r="FD257" s="2"/>
      <c r="FE257" s="2"/>
      <c r="FF257" s="2"/>
      <c r="FG257" s="2"/>
      <c r="FH257" s="2"/>
      <c r="FI257" s="2"/>
      <c r="FJ257" s="2"/>
      <c r="FK257" s="2"/>
      <c r="FL257" s="2"/>
      <c r="FM257" s="2"/>
      <c r="FN257" s="2"/>
      <c r="FO257" s="2"/>
      <c r="FP257" s="2"/>
      <c r="FQ257" s="2"/>
      <c r="FR257" s="2"/>
      <c r="FS257" s="2"/>
      <c r="FT257" s="2"/>
      <c r="FU257" s="2"/>
      <c r="FV257" s="2"/>
      <c r="FW257" s="2"/>
      <c r="FX257" s="2"/>
      <c r="FY257" s="2"/>
      <c r="FZ257" s="2"/>
      <c r="GA257" s="2"/>
      <c r="GB257" s="2"/>
      <c r="GC257" s="2"/>
      <c r="GD257" s="2"/>
      <c r="GE257" s="2"/>
      <c r="GF257" s="2"/>
      <c r="GG257" s="2"/>
      <c r="GH257" s="2"/>
      <c r="GI257" s="2"/>
      <c r="GJ257" s="2"/>
      <c r="GK257" s="2"/>
      <c r="GL257" s="2"/>
      <c r="GM257" s="2"/>
      <c r="GN257" s="2"/>
      <c r="GO257" s="2"/>
      <c r="GP257" s="2"/>
      <c r="GQ257" s="2"/>
      <c r="GR257" s="2"/>
      <c r="GS257" s="2"/>
      <c r="GT257" s="2"/>
      <c r="GU257" s="2"/>
      <c r="GV257" s="2"/>
      <c r="GW257" s="2"/>
      <c r="GX257" s="2"/>
      <c r="GY257" s="2"/>
      <c r="GZ257" s="2"/>
      <c r="HA257" s="2"/>
      <c r="HB257" s="2"/>
      <c r="HC257" s="2"/>
      <c r="HD257" s="2"/>
      <c r="HE257" s="2"/>
      <c r="HF257" s="2"/>
      <c r="HG257" s="2"/>
      <c r="HH257" s="2"/>
      <c r="HI257" s="2"/>
      <c r="HJ257" s="2"/>
      <c r="HK257" s="2"/>
      <c r="HL257" s="2"/>
      <c r="HM257" s="2"/>
      <c r="HN257" s="2"/>
      <c r="HO257" s="2"/>
      <c r="HP257" s="2"/>
      <c r="HQ257" s="2"/>
      <c r="HR257" s="2"/>
      <c r="HS257" s="2"/>
      <c r="HT257" s="2"/>
      <c r="HU257" s="2"/>
      <c r="HV257" s="2"/>
      <c r="HW257" s="2"/>
      <c r="HX257" s="2"/>
      <c r="HY257" s="2"/>
      <c r="HZ257" s="2"/>
      <c r="IA257" s="2"/>
      <c r="IB257" s="2"/>
      <c r="IC257" s="2"/>
      <c r="ID257" s="2"/>
      <c r="IE257" s="2"/>
      <c r="IF257" s="2"/>
      <c r="IG257" s="2"/>
      <c r="IH257" s="2"/>
      <c r="II257" s="2"/>
      <c r="IJ257" s="2"/>
      <c r="IK257" s="2"/>
      <c r="IL257" s="2"/>
      <c r="IM257" s="2"/>
      <c r="IN257" s="2"/>
      <c r="IO257" s="2"/>
      <c r="IP257" s="2"/>
      <c r="IQ257" s="2"/>
      <c r="IR257" s="2"/>
      <c r="IS257" s="2"/>
      <c r="IT257" s="2"/>
    </row>
    <row r="258" spans="1:254" s="4" customFormat="1" ht="15.75" customHeight="1">
      <c r="A258" s="182"/>
      <c r="B258" s="185"/>
      <c r="C258" s="182"/>
      <c r="D258" s="2"/>
      <c r="E258" s="2"/>
      <c r="F258" s="253"/>
      <c r="G258" s="8"/>
      <c r="H258" s="289"/>
      <c r="I258" s="18"/>
      <c r="J258" s="289"/>
      <c r="K258" s="18"/>
      <c r="L258" s="289"/>
      <c r="M258" s="15"/>
      <c r="N258" s="15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  <c r="CT258" s="2"/>
      <c r="CU258" s="2"/>
      <c r="CV258" s="2"/>
      <c r="CW258" s="2"/>
      <c r="CX258" s="2"/>
      <c r="CY258" s="2"/>
      <c r="CZ258" s="2"/>
      <c r="DA258" s="2"/>
      <c r="DB258" s="2"/>
      <c r="DC258" s="2"/>
      <c r="DD258" s="2"/>
      <c r="DE258" s="2"/>
      <c r="DF258" s="2"/>
      <c r="DG258" s="2"/>
      <c r="DH258" s="2"/>
      <c r="DI258" s="2"/>
      <c r="DJ258" s="2"/>
      <c r="DK258" s="2"/>
      <c r="DL258" s="2"/>
      <c r="DM258" s="2"/>
      <c r="DN258" s="2"/>
      <c r="DO258" s="2"/>
      <c r="DP258" s="2"/>
      <c r="DQ258" s="2"/>
      <c r="DR258" s="2"/>
      <c r="DS258" s="2"/>
      <c r="DT258" s="2"/>
      <c r="DU258" s="2"/>
      <c r="DV258" s="2"/>
      <c r="DW258" s="2"/>
      <c r="DX258" s="2"/>
      <c r="DY258" s="2"/>
      <c r="DZ258" s="2"/>
      <c r="EA258" s="2"/>
      <c r="EB258" s="2"/>
      <c r="EC258" s="2"/>
      <c r="ED258" s="2"/>
      <c r="EE258" s="2"/>
      <c r="EF258" s="2"/>
      <c r="EG258" s="2"/>
      <c r="EH258" s="2"/>
      <c r="EI258" s="2"/>
      <c r="EJ258" s="2"/>
      <c r="EK258" s="2"/>
      <c r="EL258" s="2"/>
      <c r="EM258" s="2"/>
      <c r="EN258" s="2"/>
      <c r="EO258" s="2"/>
      <c r="EP258" s="2"/>
      <c r="EQ258" s="2"/>
      <c r="ER258" s="2"/>
      <c r="ES258" s="2"/>
      <c r="ET258" s="2"/>
      <c r="EU258" s="2"/>
      <c r="EV258" s="2"/>
      <c r="EW258" s="2"/>
      <c r="EX258" s="2"/>
      <c r="EY258" s="2"/>
      <c r="EZ258" s="2"/>
      <c r="FA258" s="2"/>
      <c r="FB258" s="2"/>
      <c r="FC258" s="2"/>
      <c r="FD258" s="2"/>
      <c r="FE258" s="2"/>
      <c r="FF258" s="2"/>
      <c r="FG258" s="2"/>
      <c r="FH258" s="2"/>
      <c r="FI258" s="2"/>
      <c r="FJ258" s="2"/>
      <c r="FK258" s="2"/>
      <c r="FL258" s="2"/>
      <c r="FM258" s="2"/>
      <c r="FN258" s="2"/>
      <c r="FO258" s="2"/>
      <c r="FP258" s="2"/>
      <c r="FQ258" s="2"/>
      <c r="FR258" s="2"/>
      <c r="FS258" s="2"/>
      <c r="FT258" s="2"/>
      <c r="FU258" s="2"/>
      <c r="FV258" s="2"/>
      <c r="FW258" s="2"/>
      <c r="FX258" s="2"/>
      <c r="FY258" s="2"/>
      <c r="FZ258" s="2"/>
      <c r="GA258" s="2"/>
      <c r="GB258" s="2"/>
      <c r="GC258" s="2"/>
      <c r="GD258" s="2"/>
      <c r="GE258" s="2"/>
      <c r="GF258" s="2"/>
      <c r="GG258" s="2"/>
      <c r="GH258" s="2"/>
      <c r="GI258" s="2"/>
      <c r="GJ258" s="2"/>
      <c r="GK258" s="2"/>
      <c r="GL258" s="2"/>
      <c r="GM258" s="2"/>
      <c r="GN258" s="2"/>
      <c r="GO258" s="2"/>
      <c r="GP258" s="2"/>
      <c r="GQ258" s="2"/>
      <c r="GR258" s="2"/>
      <c r="GS258" s="2"/>
      <c r="GT258" s="2"/>
      <c r="GU258" s="2"/>
      <c r="GV258" s="2"/>
      <c r="GW258" s="2"/>
      <c r="GX258" s="2"/>
      <c r="GY258" s="2"/>
      <c r="GZ258" s="2"/>
      <c r="HA258" s="2"/>
      <c r="HB258" s="2"/>
      <c r="HC258" s="2"/>
      <c r="HD258" s="2"/>
      <c r="HE258" s="2"/>
      <c r="HF258" s="2"/>
      <c r="HG258" s="2"/>
      <c r="HH258" s="2"/>
      <c r="HI258" s="2"/>
      <c r="HJ258" s="2"/>
      <c r="HK258" s="2"/>
      <c r="HL258" s="2"/>
      <c r="HM258" s="2"/>
      <c r="HN258" s="2"/>
      <c r="HO258" s="2"/>
      <c r="HP258" s="2"/>
      <c r="HQ258" s="2"/>
      <c r="HR258" s="2"/>
      <c r="HS258" s="2"/>
      <c r="HT258" s="2"/>
      <c r="HU258" s="2"/>
      <c r="HV258" s="2"/>
      <c r="HW258" s="2"/>
      <c r="HX258" s="2"/>
      <c r="HY258" s="2"/>
      <c r="HZ258" s="2"/>
      <c r="IA258" s="2"/>
      <c r="IB258" s="2"/>
      <c r="IC258" s="2"/>
      <c r="ID258" s="2"/>
      <c r="IE258" s="2"/>
      <c r="IF258" s="2"/>
      <c r="IG258" s="2"/>
      <c r="IH258" s="2"/>
      <c r="II258" s="2"/>
      <c r="IJ258" s="2"/>
      <c r="IK258" s="2"/>
      <c r="IL258" s="2"/>
      <c r="IM258" s="2"/>
      <c r="IN258" s="2"/>
      <c r="IO258" s="2"/>
      <c r="IP258" s="2"/>
      <c r="IQ258" s="2"/>
      <c r="IR258" s="2"/>
      <c r="IS258" s="2"/>
      <c r="IT258" s="2"/>
    </row>
    <row r="259" spans="1:254" s="4" customFormat="1" ht="15.75" customHeight="1">
      <c r="A259" s="183">
        <v>40489</v>
      </c>
      <c r="B259" s="184" t="s">
        <v>300</v>
      </c>
      <c r="C259" s="3"/>
      <c r="D259" s="3"/>
      <c r="E259" s="3"/>
      <c r="F259" s="221"/>
      <c r="G259" s="8"/>
      <c r="H259" s="289"/>
      <c r="I259" s="18"/>
      <c r="J259" s="289"/>
      <c r="K259" s="18"/>
      <c r="L259" s="289"/>
      <c r="M259" s="15"/>
      <c r="N259" s="18"/>
      <c r="O259" s="64"/>
    </row>
    <row r="260" spans="1:254" s="4" customFormat="1">
      <c r="A260" s="264" t="s">
        <v>277</v>
      </c>
      <c r="B260" s="216" t="s">
        <v>301</v>
      </c>
      <c r="C260" s="228" t="s">
        <v>238</v>
      </c>
      <c r="D260" s="242" t="s">
        <v>959</v>
      </c>
      <c r="E260" s="242">
        <v>2007</v>
      </c>
      <c r="F260" s="242"/>
      <c r="G260" s="8" t="s">
        <v>1038</v>
      </c>
      <c r="H260" s="289" t="s">
        <v>1134</v>
      </c>
      <c r="I260" s="18" t="s">
        <v>911</v>
      </c>
      <c r="J260" s="292" t="s">
        <v>1135</v>
      </c>
      <c r="K260" s="18" t="s">
        <v>208</v>
      </c>
      <c r="L260" s="292" t="s">
        <v>1136</v>
      </c>
      <c r="M260" s="95"/>
      <c r="N260" s="17"/>
      <c r="O260" s="64"/>
    </row>
    <row r="261" spans="1:254" s="4" customFormat="1" ht="15.75" customHeight="1">
      <c r="A261" s="264" t="s">
        <v>278</v>
      </c>
      <c r="B261" s="223" t="s">
        <v>978</v>
      </c>
      <c r="C261" s="227" t="s">
        <v>208</v>
      </c>
      <c r="D261" s="242" t="s">
        <v>960</v>
      </c>
      <c r="E261" s="242">
        <v>2007</v>
      </c>
      <c r="F261" s="242"/>
      <c r="G261" s="8" t="s">
        <v>375</v>
      </c>
      <c r="H261" s="289" t="s">
        <v>1131</v>
      </c>
      <c r="I261" s="18" t="s">
        <v>171</v>
      </c>
      <c r="J261" s="292" t="s">
        <v>1132</v>
      </c>
      <c r="K261" s="18" t="s">
        <v>1014</v>
      </c>
      <c r="L261" s="292" t="s">
        <v>1133</v>
      </c>
      <c r="M261" s="95"/>
      <c r="N261" s="17"/>
      <c r="O261" s="64"/>
    </row>
    <row r="262" spans="1:254" s="4" customFormat="1" ht="15.75" customHeight="1">
      <c r="A262" s="13"/>
      <c r="B262" s="12"/>
      <c r="C262" s="3"/>
      <c r="D262" s="3"/>
      <c r="E262" s="3"/>
      <c r="F262" s="221"/>
      <c r="G262" s="8"/>
      <c r="H262" s="289"/>
      <c r="I262" s="18"/>
      <c r="J262" s="289"/>
      <c r="K262" s="18"/>
      <c r="L262" s="289"/>
      <c r="M262" s="15"/>
      <c r="N262" s="18"/>
      <c r="O262" s="64"/>
    </row>
    <row r="263" spans="1:254" s="4" customFormat="1" ht="15.75" customHeight="1">
      <c r="A263" s="183">
        <v>40489</v>
      </c>
      <c r="B263" s="184" t="s">
        <v>302</v>
      </c>
      <c r="C263" s="3"/>
      <c r="D263" s="3"/>
      <c r="E263" s="3"/>
      <c r="F263" s="221"/>
      <c r="G263" s="8"/>
      <c r="H263" s="289"/>
      <c r="I263" s="18"/>
      <c r="J263" s="289"/>
      <c r="K263" s="18"/>
      <c r="L263" s="289"/>
      <c r="M263" s="15"/>
      <c r="N263" s="18"/>
    </row>
    <row r="264" spans="1:254">
      <c r="A264" s="264" t="s">
        <v>277</v>
      </c>
      <c r="B264" s="216" t="s">
        <v>303</v>
      </c>
      <c r="C264" s="228" t="s">
        <v>919</v>
      </c>
      <c r="D264" s="242" t="s">
        <v>970</v>
      </c>
      <c r="E264" s="242">
        <v>1981</v>
      </c>
      <c r="F264" s="242"/>
      <c r="G264" s="166" t="s">
        <v>203</v>
      </c>
      <c r="H264" s="292" t="s">
        <v>1140</v>
      </c>
      <c r="I264" s="303" t="s">
        <v>1016</v>
      </c>
      <c r="J264" s="292" t="s">
        <v>1141</v>
      </c>
      <c r="K264" s="303" t="s">
        <v>544</v>
      </c>
      <c r="L264" s="292" t="s">
        <v>1142</v>
      </c>
      <c r="M264" s="95"/>
      <c r="N264" s="18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  <c r="BS264" s="4"/>
      <c r="BT264" s="4"/>
      <c r="BU264" s="4"/>
      <c r="BV264" s="4"/>
      <c r="BW264" s="4"/>
      <c r="BX264" s="4"/>
      <c r="BY264" s="4"/>
      <c r="BZ264" s="4"/>
      <c r="CA264" s="4"/>
      <c r="CB264" s="4"/>
      <c r="CC264" s="4"/>
      <c r="CD264" s="4"/>
      <c r="CE264" s="4"/>
      <c r="CF264" s="4"/>
      <c r="CG264" s="4"/>
      <c r="CH264" s="4"/>
      <c r="CI264" s="4"/>
      <c r="CJ264" s="4"/>
      <c r="CK264" s="4"/>
      <c r="CL264" s="4"/>
      <c r="CM264" s="4"/>
      <c r="CN264" s="4"/>
      <c r="CO264" s="4"/>
      <c r="CP264" s="4"/>
      <c r="CQ264" s="4"/>
      <c r="CR264" s="4"/>
      <c r="CS264" s="4"/>
      <c r="CT264" s="4"/>
      <c r="CU264" s="4"/>
      <c r="CV264" s="4"/>
      <c r="CW264" s="4"/>
      <c r="CX264" s="4"/>
      <c r="CY264" s="4"/>
      <c r="CZ264" s="4"/>
      <c r="DA264" s="4"/>
      <c r="DB264" s="4"/>
      <c r="DC264" s="4"/>
      <c r="DD264" s="4"/>
      <c r="DE264" s="4"/>
      <c r="DF264" s="4"/>
      <c r="DG264" s="4"/>
      <c r="DH264" s="4"/>
      <c r="DI264" s="4"/>
      <c r="DJ264" s="4"/>
      <c r="DK264" s="4"/>
      <c r="DL264" s="4"/>
      <c r="DM264" s="4"/>
      <c r="DN264" s="4"/>
      <c r="DO264" s="4"/>
      <c r="DP264" s="4"/>
      <c r="DQ264" s="4"/>
      <c r="DR264" s="4"/>
      <c r="DS264" s="4"/>
      <c r="DT264" s="4"/>
      <c r="DU264" s="4"/>
      <c r="DV264" s="4"/>
      <c r="DW264" s="4"/>
      <c r="DX264" s="4"/>
      <c r="DY264" s="4"/>
      <c r="DZ264" s="4"/>
      <c r="EA264" s="4"/>
      <c r="EB264" s="4"/>
      <c r="EC264" s="4"/>
      <c r="ED264" s="4"/>
      <c r="EE264" s="4"/>
      <c r="EF264" s="4"/>
      <c r="EG264" s="4"/>
      <c r="EH264" s="4"/>
      <c r="EI264" s="4"/>
      <c r="EJ264" s="4"/>
      <c r="EK264" s="4"/>
      <c r="EL264" s="4"/>
      <c r="EM264" s="4"/>
      <c r="EN264" s="4"/>
      <c r="EO264" s="4"/>
      <c r="EP264" s="4"/>
      <c r="EQ264" s="4"/>
      <c r="ER264" s="4"/>
      <c r="ES264" s="4"/>
      <c r="ET264" s="4"/>
      <c r="EU264" s="4"/>
      <c r="EV264" s="4"/>
      <c r="EW264" s="4"/>
      <c r="EX264" s="4"/>
      <c r="EY264" s="4"/>
      <c r="EZ264" s="4"/>
      <c r="FA264" s="4"/>
      <c r="FB264" s="4"/>
      <c r="FC264" s="4"/>
      <c r="FD264" s="4"/>
      <c r="FE264" s="4"/>
      <c r="FF264" s="4"/>
      <c r="FG264" s="4"/>
      <c r="FH264" s="4"/>
      <c r="FI264" s="4"/>
      <c r="FJ264" s="4"/>
      <c r="FK264" s="4"/>
      <c r="FL264" s="4"/>
      <c r="FM264" s="4"/>
      <c r="FN264" s="4"/>
      <c r="FO264" s="4"/>
      <c r="FP264" s="4"/>
      <c r="FQ264" s="4"/>
      <c r="FR264" s="4"/>
      <c r="FS264" s="4"/>
      <c r="FT264" s="4"/>
      <c r="FU264" s="4"/>
      <c r="FV264" s="4"/>
      <c r="FW264" s="4"/>
      <c r="FX264" s="4"/>
      <c r="FY264" s="4"/>
      <c r="FZ264" s="4"/>
      <c r="GA264" s="4"/>
      <c r="GB264" s="4"/>
      <c r="GC264" s="4"/>
      <c r="GD264" s="4"/>
      <c r="GE264" s="4"/>
      <c r="GF264" s="4"/>
      <c r="GG264" s="4"/>
      <c r="GH264" s="4"/>
      <c r="GI264" s="4"/>
      <c r="GJ264" s="4"/>
      <c r="GK264" s="4"/>
      <c r="GL264" s="4"/>
      <c r="GM264" s="4"/>
      <c r="GN264" s="4"/>
      <c r="GO264" s="4"/>
      <c r="GP264" s="4"/>
      <c r="GQ264" s="4"/>
      <c r="GR264" s="4"/>
      <c r="GS264" s="4"/>
      <c r="GT264" s="4"/>
      <c r="GU264" s="4"/>
      <c r="GV264" s="4"/>
      <c r="GW264" s="4"/>
      <c r="GX264" s="4"/>
      <c r="GY264" s="4"/>
      <c r="GZ264" s="4"/>
      <c r="HA264" s="4"/>
      <c r="HB264" s="4"/>
      <c r="HC264" s="4"/>
      <c r="HD264" s="4"/>
      <c r="HE264" s="4"/>
      <c r="HF264" s="4"/>
      <c r="HG264" s="4"/>
      <c r="HH264" s="4"/>
      <c r="HI264" s="4"/>
      <c r="HJ264" s="4"/>
      <c r="HK264" s="4"/>
      <c r="HL264" s="4"/>
      <c r="HM264" s="4"/>
      <c r="HN264" s="4"/>
      <c r="HO264" s="4"/>
      <c r="HP264" s="4"/>
      <c r="HQ264" s="4"/>
      <c r="HR264" s="4"/>
      <c r="HS264" s="4"/>
      <c r="HT264" s="4"/>
      <c r="HU264" s="4"/>
      <c r="HV264" s="4"/>
      <c r="HW264" s="4"/>
      <c r="HX264" s="4"/>
      <c r="HY264" s="4"/>
      <c r="HZ264" s="4"/>
      <c r="IA264" s="4"/>
      <c r="IB264" s="4"/>
      <c r="IC264" s="4"/>
      <c r="ID264" s="4"/>
      <c r="IE264" s="4"/>
      <c r="IF264" s="4"/>
      <c r="IG264" s="4"/>
      <c r="IH264" s="4"/>
      <c r="II264" s="4"/>
      <c r="IJ264" s="4"/>
      <c r="IK264" s="4"/>
      <c r="IL264" s="4"/>
      <c r="IM264" s="4"/>
      <c r="IN264" s="4"/>
      <c r="IO264" s="4"/>
      <c r="IP264" s="4"/>
      <c r="IQ264" s="4"/>
      <c r="IR264" s="4"/>
      <c r="IS264" s="4"/>
      <c r="IT264" s="4"/>
    </row>
    <row r="265" spans="1:254">
      <c r="A265" s="264" t="s">
        <v>278</v>
      </c>
      <c r="B265" s="223" t="s">
        <v>978</v>
      </c>
      <c r="C265" s="227" t="s">
        <v>213</v>
      </c>
      <c r="D265" s="242" t="s">
        <v>971</v>
      </c>
      <c r="E265" s="242">
        <v>2007</v>
      </c>
      <c r="F265" s="242"/>
      <c r="G265" s="166" t="s">
        <v>611</v>
      </c>
      <c r="H265" s="292" t="s">
        <v>1137</v>
      </c>
      <c r="I265" s="303" t="s">
        <v>552</v>
      </c>
      <c r="J265" s="292" t="s">
        <v>1138</v>
      </c>
      <c r="K265" s="187" t="s">
        <v>1031</v>
      </c>
      <c r="L265" s="292" t="s">
        <v>1139</v>
      </c>
      <c r="M265" s="95"/>
      <c r="N265" s="17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  <c r="BS265" s="4"/>
      <c r="BT265" s="4"/>
      <c r="BU265" s="4"/>
      <c r="BV265" s="4"/>
      <c r="BW265" s="4"/>
      <c r="BX265" s="4"/>
      <c r="BY265" s="4"/>
      <c r="BZ265" s="4"/>
      <c r="CA265" s="4"/>
      <c r="CB265" s="4"/>
      <c r="CC265" s="4"/>
      <c r="CD265" s="4"/>
      <c r="CE265" s="4"/>
      <c r="CF265" s="4"/>
      <c r="CG265" s="4"/>
      <c r="CH265" s="4"/>
      <c r="CI265" s="4"/>
      <c r="CJ265" s="4"/>
      <c r="CK265" s="4"/>
      <c r="CL265" s="4"/>
      <c r="CM265" s="4"/>
      <c r="CN265" s="4"/>
      <c r="CO265" s="4"/>
      <c r="CP265" s="4"/>
      <c r="CQ265" s="4"/>
      <c r="CR265" s="4"/>
      <c r="CS265" s="4"/>
      <c r="CT265" s="4"/>
      <c r="CU265" s="4"/>
      <c r="CV265" s="4"/>
      <c r="CW265" s="4"/>
      <c r="CX265" s="4"/>
      <c r="CY265" s="4"/>
      <c r="CZ265" s="4"/>
      <c r="DA265" s="4"/>
      <c r="DB265" s="4"/>
      <c r="DC265" s="4"/>
      <c r="DD265" s="4"/>
      <c r="DE265" s="4"/>
      <c r="DF265" s="4"/>
      <c r="DG265" s="4"/>
      <c r="DH265" s="4"/>
      <c r="DI265" s="4"/>
      <c r="DJ265" s="4"/>
      <c r="DK265" s="4"/>
      <c r="DL265" s="4"/>
      <c r="DM265" s="4"/>
      <c r="DN265" s="4"/>
      <c r="DO265" s="4"/>
      <c r="DP265" s="4"/>
      <c r="DQ265" s="4"/>
      <c r="DR265" s="4"/>
      <c r="DS265" s="4"/>
      <c r="DT265" s="4"/>
      <c r="DU265" s="4"/>
      <c r="DV265" s="4"/>
      <c r="DW265" s="4"/>
      <c r="DX265" s="4"/>
      <c r="DY265" s="4"/>
      <c r="DZ265" s="4"/>
      <c r="EA265" s="4"/>
      <c r="EB265" s="4"/>
      <c r="EC265" s="4"/>
      <c r="ED265" s="4"/>
      <c r="EE265" s="4"/>
      <c r="EF265" s="4"/>
      <c r="EG265" s="4"/>
      <c r="EH265" s="4"/>
      <c r="EI265" s="4"/>
      <c r="EJ265" s="4"/>
      <c r="EK265" s="4"/>
      <c r="EL265" s="4"/>
      <c r="EM265" s="4"/>
      <c r="EN265" s="4"/>
      <c r="EO265" s="4"/>
      <c r="EP265" s="4"/>
      <c r="EQ265" s="4"/>
      <c r="ER265" s="4"/>
      <c r="ES265" s="4"/>
      <c r="ET265" s="4"/>
      <c r="EU265" s="4"/>
      <c r="EV265" s="4"/>
      <c r="EW265" s="4"/>
      <c r="EX265" s="4"/>
      <c r="EY265" s="4"/>
      <c r="EZ265" s="4"/>
      <c r="FA265" s="4"/>
      <c r="FB265" s="4"/>
      <c r="FC265" s="4"/>
      <c r="FD265" s="4"/>
      <c r="FE265" s="4"/>
      <c r="FF265" s="4"/>
      <c r="FG265" s="4"/>
      <c r="FH265" s="4"/>
      <c r="FI265" s="4"/>
      <c r="FJ265" s="4"/>
      <c r="FK265" s="4"/>
      <c r="FL265" s="4"/>
      <c r="FM265" s="4"/>
      <c r="FN265" s="4"/>
      <c r="FO265" s="4"/>
      <c r="FP265" s="4"/>
      <c r="FQ265" s="4"/>
      <c r="FR265" s="4"/>
      <c r="FS265" s="4"/>
      <c r="FT265" s="4"/>
      <c r="FU265" s="4"/>
      <c r="FV265" s="4"/>
      <c r="FW265" s="4"/>
      <c r="FX265" s="4"/>
      <c r="FY265" s="4"/>
      <c r="FZ265" s="4"/>
      <c r="GA265" s="4"/>
      <c r="GB265" s="4"/>
      <c r="GC265" s="4"/>
      <c r="GD265" s="4"/>
      <c r="GE265" s="4"/>
      <c r="GF265" s="4"/>
      <c r="GG265" s="4"/>
      <c r="GH265" s="4"/>
      <c r="GI265" s="4"/>
      <c r="GJ265" s="4"/>
      <c r="GK265" s="4"/>
      <c r="GL265" s="4"/>
      <c r="GM265" s="4"/>
      <c r="GN265" s="4"/>
      <c r="GO265" s="4"/>
      <c r="GP265" s="4"/>
      <c r="GQ265" s="4"/>
      <c r="GR265" s="4"/>
      <c r="GS265" s="4"/>
      <c r="GT265" s="4"/>
      <c r="GU265" s="4"/>
      <c r="GV265" s="4"/>
      <c r="GW265" s="4"/>
      <c r="GX265" s="4"/>
      <c r="GY265" s="4"/>
      <c r="GZ265" s="4"/>
      <c r="HA265" s="4"/>
      <c r="HB265" s="4"/>
      <c r="HC265" s="4"/>
      <c r="HD265" s="4"/>
      <c r="HE265" s="4"/>
      <c r="HF265" s="4"/>
      <c r="HG265" s="4"/>
      <c r="HH265" s="4"/>
      <c r="HI265" s="4"/>
      <c r="HJ265" s="4"/>
      <c r="HK265" s="4"/>
      <c r="HL265" s="4"/>
      <c r="HM265" s="4"/>
      <c r="HN265" s="4"/>
      <c r="HO265" s="4"/>
      <c r="HP265" s="4"/>
      <c r="HQ265" s="4"/>
      <c r="HR265" s="4"/>
      <c r="HS265" s="4"/>
      <c r="HT265" s="4"/>
      <c r="HU265" s="4"/>
      <c r="HV265" s="4"/>
      <c r="HW265" s="4"/>
      <c r="HX265" s="4"/>
      <c r="HY265" s="4"/>
      <c r="HZ265" s="4"/>
      <c r="IA265" s="4"/>
      <c r="IB265" s="4"/>
      <c r="IC265" s="4"/>
      <c r="ID265" s="4"/>
      <c r="IE265" s="4"/>
      <c r="IF265" s="4"/>
      <c r="IG265" s="4"/>
      <c r="IH265" s="4"/>
      <c r="II265" s="4"/>
      <c r="IJ265" s="4"/>
      <c r="IK265" s="4"/>
      <c r="IL265" s="4"/>
      <c r="IM265" s="4"/>
      <c r="IN265" s="4"/>
      <c r="IO265" s="4"/>
      <c r="IP265" s="4"/>
      <c r="IQ265" s="4"/>
      <c r="IR265" s="4"/>
      <c r="IS265" s="4"/>
      <c r="IT265" s="4"/>
    </row>
    <row r="266" spans="1:254">
      <c r="A266" s="182"/>
      <c r="B266" s="185"/>
      <c r="C266" s="182"/>
      <c r="D266" s="2"/>
      <c r="E266" s="2"/>
      <c r="F266" s="2"/>
      <c r="G266" s="8"/>
      <c r="H266" s="289"/>
      <c r="I266" s="18"/>
      <c r="J266" s="289"/>
      <c r="L266" s="289"/>
      <c r="M266" s="15"/>
      <c r="N266" s="15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  <c r="CS266" s="2"/>
      <c r="CT266" s="2"/>
      <c r="CU266" s="2"/>
      <c r="CV266" s="2"/>
      <c r="CW266" s="2"/>
      <c r="CX266" s="2"/>
      <c r="CY266" s="2"/>
      <c r="CZ266" s="2"/>
      <c r="DA266" s="2"/>
      <c r="DB266" s="2"/>
      <c r="DC266" s="2"/>
      <c r="DD266" s="2"/>
      <c r="DE266" s="2"/>
      <c r="DF266" s="2"/>
      <c r="DG266" s="2"/>
      <c r="DH266" s="2"/>
      <c r="DI266" s="2"/>
      <c r="DJ266" s="2"/>
      <c r="DK266" s="2"/>
      <c r="DL266" s="2"/>
      <c r="DM266" s="2"/>
      <c r="DN266" s="2"/>
      <c r="DO266" s="2"/>
      <c r="DP266" s="2"/>
      <c r="DQ266" s="2"/>
      <c r="DR266" s="2"/>
      <c r="DS266" s="2"/>
      <c r="DT266" s="2"/>
      <c r="DU266" s="2"/>
      <c r="DV266" s="2"/>
      <c r="DW266" s="2"/>
      <c r="DX266" s="2"/>
      <c r="DY266" s="2"/>
      <c r="DZ266" s="2"/>
      <c r="EA266" s="2"/>
      <c r="EB266" s="2"/>
      <c r="EC266" s="2"/>
      <c r="ED266" s="2"/>
      <c r="EE266" s="2"/>
      <c r="EF266" s="2"/>
      <c r="EG266" s="2"/>
      <c r="EH266" s="2"/>
      <c r="EI266" s="2"/>
      <c r="EJ266" s="2"/>
      <c r="EK266" s="2"/>
      <c r="EL266" s="2"/>
      <c r="EM266" s="2"/>
      <c r="EN266" s="2"/>
      <c r="EO266" s="2"/>
      <c r="EP266" s="2"/>
      <c r="EQ266" s="2"/>
      <c r="ER266" s="2"/>
      <c r="ES266" s="2"/>
      <c r="ET266" s="2"/>
      <c r="EU266" s="2"/>
      <c r="EV266" s="2"/>
      <c r="EW266" s="2"/>
      <c r="EX266" s="2"/>
      <c r="EY266" s="2"/>
      <c r="EZ266" s="2"/>
      <c r="FA266" s="2"/>
      <c r="FB266" s="2"/>
      <c r="FC266" s="2"/>
      <c r="FD266" s="2"/>
      <c r="FE266" s="2"/>
      <c r="FF266" s="2"/>
      <c r="FG266" s="2"/>
      <c r="FH266" s="2"/>
      <c r="FI266" s="2"/>
      <c r="FJ266" s="2"/>
      <c r="FK266" s="2"/>
      <c r="FL266" s="2"/>
      <c r="FM266" s="2"/>
      <c r="FN266" s="2"/>
      <c r="FO266" s="2"/>
      <c r="FP266" s="2"/>
      <c r="FQ266" s="2"/>
      <c r="FR266" s="2"/>
      <c r="FS266" s="2"/>
      <c r="FT266" s="2"/>
      <c r="FU266" s="2"/>
      <c r="FV266" s="2"/>
      <c r="FW266" s="2"/>
      <c r="FX266" s="2"/>
      <c r="FY266" s="2"/>
      <c r="FZ266" s="2"/>
      <c r="GA266" s="2"/>
      <c r="GB266" s="2"/>
      <c r="GC266" s="2"/>
      <c r="GD266" s="2"/>
      <c r="GE266" s="2"/>
      <c r="GF266" s="2"/>
      <c r="GG266" s="2"/>
      <c r="GH266" s="2"/>
      <c r="GI266" s="2"/>
      <c r="GJ266" s="2"/>
      <c r="GK266" s="2"/>
      <c r="GL266" s="2"/>
      <c r="GM266" s="2"/>
      <c r="GN266" s="2"/>
      <c r="GO266" s="2"/>
      <c r="GP266" s="2"/>
      <c r="GQ266" s="2"/>
      <c r="GR266" s="2"/>
      <c r="GS266" s="2"/>
      <c r="GT266" s="2"/>
      <c r="GU266" s="2"/>
      <c r="GV266" s="2"/>
      <c r="GW266" s="2"/>
      <c r="GX266" s="2"/>
      <c r="GY266" s="2"/>
      <c r="GZ266" s="2"/>
      <c r="HA266" s="2"/>
      <c r="HB266" s="2"/>
      <c r="HC266" s="2"/>
      <c r="HD266" s="2"/>
      <c r="HE266" s="2"/>
      <c r="HF266" s="2"/>
      <c r="HG266" s="2"/>
      <c r="HH266" s="2"/>
      <c r="HI266" s="2"/>
      <c r="HJ266" s="2"/>
      <c r="HK266" s="2"/>
      <c r="HL266" s="2"/>
      <c r="HM266" s="2"/>
      <c r="HN266" s="2"/>
      <c r="HO266" s="2"/>
      <c r="HP266" s="2"/>
      <c r="HQ266" s="2"/>
      <c r="HR266" s="2"/>
      <c r="HS266" s="2"/>
      <c r="HT266" s="2"/>
      <c r="HU266" s="2"/>
      <c r="HV266" s="2"/>
      <c r="HW266" s="2"/>
      <c r="HX266" s="2"/>
      <c r="HY266" s="2"/>
      <c r="HZ266" s="2"/>
      <c r="IA266" s="2"/>
      <c r="IB266" s="2"/>
      <c r="IC266" s="2"/>
      <c r="ID266" s="2"/>
      <c r="IE266" s="2"/>
      <c r="IF266" s="2"/>
      <c r="IG266" s="2"/>
      <c r="IH266" s="2"/>
      <c r="II266" s="2"/>
      <c r="IJ266" s="2"/>
      <c r="IK266" s="2"/>
      <c r="IL266" s="2"/>
      <c r="IM266" s="2"/>
      <c r="IN266" s="2"/>
      <c r="IO266" s="2"/>
      <c r="IP266" s="2"/>
      <c r="IQ266" s="2"/>
      <c r="IR266" s="2"/>
      <c r="IS266" s="2"/>
      <c r="IT266" s="2"/>
    </row>
  </sheetData>
  <phoneticPr fontId="0" type="noConversion"/>
  <printOptions horizontalCentered="1" gridLines="1"/>
  <pageMargins left="0.19685039370078741" right="0.19685039370078741" top="0.19685039370078741" bottom="0.19685039370078741" header="0.51181102362204722" footer="0.51181102362204722"/>
  <pageSetup paperSize="9" scale="70" orientation="landscape" horizontalDpi="360" verticalDpi="360" r:id="rId1"/>
  <headerFooter alignWithMargins="0"/>
  <rowBreaks count="1" manualBreakCount="1">
    <brk id="3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W227"/>
  <sheetViews>
    <sheetView zoomScaleNormal="100" workbookViewId="0">
      <pane xSplit="2" ySplit="10" topLeftCell="C180" activePane="bottomRight" state="frozen"/>
      <selection pane="topRight" activeCell="C1" sqref="C1"/>
      <selection pane="bottomLeft" activeCell="A11" sqref="A11"/>
      <selection pane="bottomRight" activeCell="L196" sqref="L196"/>
    </sheetView>
  </sheetViews>
  <sheetFormatPr defaultRowHeight="12.75"/>
  <cols>
    <col min="1" max="1" width="7" style="119" customWidth="1"/>
    <col min="2" max="2" width="23.28515625" style="119" customWidth="1"/>
    <col min="3" max="3" width="13.85546875" style="119" customWidth="1"/>
    <col min="4" max="4" width="11" style="119" customWidth="1"/>
    <col min="5" max="5" width="14.140625" style="119" customWidth="1"/>
    <col min="6" max="6" width="10.140625" style="119" bestFit="1" customWidth="1"/>
    <col min="7" max="7" width="7.5703125" style="119" customWidth="1"/>
    <col min="8" max="8" width="9.140625" style="119"/>
    <col min="9" max="9" width="9.140625" style="120"/>
    <col min="10" max="10" width="19.5703125" style="119" customWidth="1"/>
    <col min="11" max="11" width="14.28515625" style="119" bestFit="1" customWidth="1"/>
    <col min="12" max="35" width="5.7109375" style="119" customWidth="1"/>
    <col min="36" max="36" width="6.42578125" style="119" customWidth="1"/>
    <col min="37" max="37" width="6.5703125" style="119" customWidth="1"/>
    <col min="38" max="39" width="6.42578125" style="119" customWidth="1"/>
    <col min="40" max="41" width="5.7109375" style="119" customWidth="1"/>
    <col min="42" max="43" width="6.42578125" style="119" customWidth="1"/>
    <col min="44" max="44" width="5.42578125" style="119" customWidth="1"/>
    <col min="45" max="46" width="5.7109375" style="119" customWidth="1"/>
    <col min="47" max="47" width="7.5703125" style="119" customWidth="1"/>
    <col min="48" max="48" width="5.7109375" style="119" customWidth="1"/>
    <col min="49" max="16384" width="9.140625" style="119"/>
  </cols>
  <sheetData>
    <row r="1" spans="1:49" s="107" customFormat="1" ht="15.75">
      <c r="A1" s="96" t="s">
        <v>875</v>
      </c>
      <c r="B1" s="97" t="s">
        <v>157</v>
      </c>
      <c r="C1" s="98" t="s">
        <v>158</v>
      </c>
      <c r="D1" s="99" t="s">
        <v>159</v>
      </c>
      <c r="E1" s="100" t="s">
        <v>160</v>
      </c>
      <c r="F1" s="101">
        <v>2007</v>
      </c>
      <c r="G1" s="102" t="s">
        <v>9</v>
      </c>
      <c r="H1" s="103"/>
      <c r="I1" s="104" t="s">
        <v>69</v>
      </c>
      <c r="J1" s="105" t="s">
        <v>63</v>
      </c>
      <c r="K1" s="105" t="s">
        <v>68</v>
      </c>
      <c r="L1" s="106"/>
    </row>
    <row r="2" spans="1:49" s="107" customFormat="1" ht="15.75">
      <c r="D2" s="101"/>
      <c r="E2" s="108"/>
      <c r="F2" s="109"/>
      <c r="G2" s="103"/>
      <c r="H2" s="103"/>
      <c r="I2" s="110"/>
      <c r="J2" s="105" t="s">
        <v>64</v>
      </c>
      <c r="K2" s="105" t="s">
        <v>386</v>
      </c>
      <c r="L2" s="106"/>
    </row>
    <row r="3" spans="1:49" s="107" customFormat="1" ht="15.75">
      <c r="D3" s="101"/>
      <c r="F3" s="109"/>
      <c r="G3" s="103"/>
      <c r="H3" s="103"/>
      <c r="I3" s="110"/>
      <c r="J3" s="105" t="s">
        <v>65</v>
      </c>
      <c r="K3" s="105" t="s">
        <v>387</v>
      </c>
    </row>
    <row r="4" spans="1:49" s="111" customFormat="1" ht="15.75">
      <c r="B4" s="112" t="s">
        <v>253</v>
      </c>
      <c r="C4" s="107"/>
      <c r="D4" s="113"/>
      <c r="E4" s="107"/>
      <c r="F4" s="107"/>
      <c r="G4" s="103"/>
      <c r="H4" s="103"/>
      <c r="I4" s="110"/>
      <c r="J4" s="105" t="s">
        <v>66</v>
      </c>
      <c r="K4" s="105" t="s">
        <v>388</v>
      </c>
    </row>
    <row r="5" spans="1:49" s="107" customFormat="1" ht="15.75">
      <c r="B5" s="114"/>
      <c r="D5" s="115"/>
      <c r="E5" s="114"/>
      <c r="F5" s="114"/>
      <c r="G5" s="116"/>
      <c r="H5" s="116"/>
      <c r="I5" s="117"/>
      <c r="J5" s="105" t="s">
        <v>67</v>
      </c>
      <c r="K5" s="118" t="s">
        <v>389</v>
      </c>
    </row>
    <row r="7" spans="1:49" s="121" customFormat="1">
      <c r="I7" s="150"/>
      <c r="L7" s="121" t="s">
        <v>161</v>
      </c>
      <c r="M7" s="121" t="s">
        <v>162</v>
      </c>
      <c r="N7" s="121" t="s">
        <v>161</v>
      </c>
      <c r="O7" s="121" t="s">
        <v>162</v>
      </c>
      <c r="P7" s="121" t="s">
        <v>161</v>
      </c>
      <c r="Q7" s="121" t="s">
        <v>162</v>
      </c>
      <c r="R7" s="121" t="s">
        <v>161</v>
      </c>
      <c r="S7" s="121" t="s">
        <v>162</v>
      </c>
      <c r="T7" s="121" t="s">
        <v>161</v>
      </c>
      <c r="U7" s="121" t="s">
        <v>162</v>
      </c>
      <c r="V7" s="121" t="s">
        <v>161</v>
      </c>
      <c r="W7" s="121" t="s">
        <v>162</v>
      </c>
      <c r="X7" s="121" t="s">
        <v>161</v>
      </c>
      <c r="Y7" s="121" t="s">
        <v>162</v>
      </c>
      <c r="Z7" s="121" t="s">
        <v>161</v>
      </c>
      <c r="AA7" s="121" t="s">
        <v>162</v>
      </c>
      <c r="AB7" s="121" t="s">
        <v>161</v>
      </c>
      <c r="AC7" s="121" t="s">
        <v>162</v>
      </c>
      <c r="AD7" s="121" t="s">
        <v>161</v>
      </c>
      <c r="AE7" s="121" t="s">
        <v>162</v>
      </c>
      <c r="AF7" s="121" t="s">
        <v>161</v>
      </c>
      <c r="AG7" s="121" t="s">
        <v>162</v>
      </c>
      <c r="AH7" s="121" t="s">
        <v>161</v>
      </c>
      <c r="AI7" s="121" t="s">
        <v>162</v>
      </c>
      <c r="AJ7" s="121" t="s">
        <v>49</v>
      </c>
      <c r="AK7" s="121" t="s">
        <v>49</v>
      </c>
      <c r="AL7" s="121" t="s">
        <v>161</v>
      </c>
      <c r="AM7" s="121" t="s">
        <v>162</v>
      </c>
      <c r="AN7" s="121" t="s">
        <v>161</v>
      </c>
      <c r="AO7" s="121" t="s">
        <v>162</v>
      </c>
      <c r="AP7" s="121" t="s">
        <v>161</v>
      </c>
      <c r="AQ7" s="121" t="s">
        <v>162</v>
      </c>
      <c r="AR7" s="121" t="s">
        <v>161</v>
      </c>
      <c r="AS7" s="121" t="s">
        <v>162</v>
      </c>
      <c r="AT7" s="121" t="s">
        <v>161</v>
      </c>
      <c r="AU7" s="121" t="s">
        <v>162</v>
      </c>
    </row>
    <row r="8" spans="1:49" s="121" customFormat="1">
      <c r="I8" s="150"/>
      <c r="L8" s="121" t="s">
        <v>857</v>
      </c>
      <c r="M8" s="121" t="s">
        <v>857</v>
      </c>
      <c r="N8" s="121" t="s">
        <v>859</v>
      </c>
      <c r="O8" s="121" t="s">
        <v>859</v>
      </c>
      <c r="P8" s="121" t="s">
        <v>862</v>
      </c>
      <c r="Q8" s="121" t="s">
        <v>862</v>
      </c>
      <c r="R8" s="121" t="s">
        <v>861</v>
      </c>
      <c r="S8" s="121" t="s">
        <v>861</v>
      </c>
      <c r="T8" s="121" t="s">
        <v>857</v>
      </c>
      <c r="U8" s="121" t="s">
        <v>857</v>
      </c>
      <c r="V8" s="121" t="s">
        <v>859</v>
      </c>
      <c r="W8" s="121" t="s">
        <v>859</v>
      </c>
      <c r="X8" s="121" t="s">
        <v>862</v>
      </c>
      <c r="Y8" s="121" t="s">
        <v>862</v>
      </c>
      <c r="Z8" s="121" t="s">
        <v>861</v>
      </c>
      <c r="AA8" s="121" t="s">
        <v>861</v>
      </c>
      <c r="AB8" s="121" t="s">
        <v>857</v>
      </c>
      <c r="AC8" s="121" t="s">
        <v>857</v>
      </c>
      <c r="AD8" s="121" t="s">
        <v>859</v>
      </c>
      <c r="AE8" s="121" t="s">
        <v>859</v>
      </c>
      <c r="AF8" s="121" t="s">
        <v>862</v>
      </c>
      <c r="AG8" s="121" t="s">
        <v>862</v>
      </c>
      <c r="AH8" s="121" t="s">
        <v>861</v>
      </c>
      <c r="AI8" s="121" t="s">
        <v>861</v>
      </c>
      <c r="AJ8" s="121" t="s">
        <v>865</v>
      </c>
      <c r="AK8" s="121" t="s">
        <v>866</v>
      </c>
      <c r="AN8" s="121" t="s">
        <v>869</v>
      </c>
      <c r="AO8" s="121" t="s">
        <v>869</v>
      </c>
      <c r="AP8" s="121" t="s">
        <v>868</v>
      </c>
      <c r="AQ8" s="121" t="s">
        <v>868</v>
      </c>
      <c r="AR8" s="121" t="s">
        <v>857</v>
      </c>
      <c r="AS8" s="121" t="s">
        <v>857</v>
      </c>
      <c r="AT8" s="121" t="s">
        <v>869</v>
      </c>
      <c r="AU8" s="121" t="s">
        <v>869</v>
      </c>
    </row>
    <row r="9" spans="1:49" s="121" customFormat="1">
      <c r="I9" s="150"/>
      <c r="L9" s="121" t="s">
        <v>858</v>
      </c>
      <c r="M9" s="121" t="s">
        <v>858</v>
      </c>
      <c r="N9" s="121" t="s">
        <v>860</v>
      </c>
      <c r="O9" s="121" t="s">
        <v>860</v>
      </c>
      <c r="P9" s="121" t="s">
        <v>863</v>
      </c>
      <c r="Q9" s="121" t="s">
        <v>863</v>
      </c>
      <c r="R9" s="121" t="s">
        <v>858</v>
      </c>
      <c r="S9" s="121" t="s">
        <v>858</v>
      </c>
      <c r="T9" s="121" t="s">
        <v>860</v>
      </c>
      <c r="U9" s="121" t="s">
        <v>860</v>
      </c>
      <c r="V9" s="121" t="s">
        <v>863</v>
      </c>
      <c r="W9" s="121" t="s">
        <v>863</v>
      </c>
      <c r="X9" s="121" t="s">
        <v>858</v>
      </c>
      <c r="Y9" s="121" t="s">
        <v>858</v>
      </c>
      <c r="Z9" s="121" t="s">
        <v>860</v>
      </c>
      <c r="AA9" s="121" t="s">
        <v>860</v>
      </c>
      <c r="AB9" s="121" t="s">
        <v>863</v>
      </c>
      <c r="AC9" s="121" t="s">
        <v>863</v>
      </c>
      <c r="AD9" s="121" t="s">
        <v>858</v>
      </c>
      <c r="AE9" s="121" t="s">
        <v>858</v>
      </c>
      <c r="AF9" s="121" t="s">
        <v>860</v>
      </c>
      <c r="AG9" s="121" t="s">
        <v>860</v>
      </c>
      <c r="AH9" s="121" t="s">
        <v>863</v>
      </c>
      <c r="AI9" s="121" t="s">
        <v>863</v>
      </c>
      <c r="AJ9" s="121" t="s">
        <v>864</v>
      </c>
      <c r="AK9" s="121" t="s">
        <v>864</v>
      </c>
      <c r="AL9" s="121" t="s">
        <v>867</v>
      </c>
      <c r="AM9" s="121" t="s">
        <v>867</v>
      </c>
      <c r="AN9" s="121" t="s">
        <v>863</v>
      </c>
      <c r="AO9" s="121" t="s">
        <v>863</v>
      </c>
      <c r="AP9" s="121" t="s">
        <v>860</v>
      </c>
      <c r="AQ9" s="121" t="s">
        <v>860</v>
      </c>
      <c r="AR9" s="121" t="s">
        <v>858</v>
      </c>
      <c r="AS9" s="121" t="s">
        <v>858</v>
      </c>
      <c r="AT9" s="121" t="s">
        <v>870</v>
      </c>
      <c r="AU9" s="121" t="s">
        <v>870</v>
      </c>
    </row>
    <row r="10" spans="1:49" s="121" customFormat="1" ht="25.5">
      <c r="C10" s="122" t="s">
        <v>8</v>
      </c>
      <c r="D10" s="115" t="s">
        <v>69</v>
      </c>
      <c r="E10" s="123" t="s">
        <v>153</v>
      </c>
      <c r="F10" s="123" t="s">
        <v>154</v>
      </c>
      <c r="G10" s="123" t="s">
        <v>134</v>
      </c>
      <c r="H10" s="123" t="s">
        <v>51</v>
      </c>
      <c r="I10" s="124" t="s">
        <v>10</v>
      </c>
      <c r="L10" s="125">
        <v>1</v>
      </c>
      <c r="M10" s="125">
        <v>2</v>
      </c>
      <c r="N10" s="125">
        <v>3</v>
      </c>
      <c r="O10" s="125">
        <v>4</v>
      </c>
      <c r="P10" s="125">
        <v>5</v>
      </c>
      <c r="Q10" s="125">
        <v>6</v>
      </c>
      <c r="R10" s="125">
        <v>7</v>
      </c>
      <c r="S10" s="125">
        <v>8</v>
      </c>
      <c r="T10" s="125">
        <v>9</v>
      </c>
      <c r="U10" s="125">
        <v>10</v>
      </c>
      <c r="V10" s="125">
        <v>11</v>
      </c>
      <c r="W10" s="125">
        <v>12</v>
      </c>
      <c r="X10" s="125">
        <v>13</v>
      </c>
      <c r="Y10" s="125">
        <v>14</v>
      </c>
      <c r="Z10" s="125">
        <v>15</v>
      </c>
      <c r="AA10" s="125">
        <v>16</v>
      </c>
      <c r="AB10" s="125">
        <v>17</v>
      </c>
      <c r="AC10" s="125">
        <v>18</v>
      </c>
      <c r="AD10" s="125">
        <v>19</v>
      </c>
      <c r="AE10" s="125">
        <v>20</v>
      </c>
      <c r="AF10" s="125">
        <v>21</v>
      </c>
      <c r="AG10" s="125">
        <v>22</v>
      </c>
      <c r="AH10" s="125">
        <v>23</v>
      </c>
      <c r="AI10" s="125">
        <v>24</v>
      </c>
      <c r="AJ10" s="125">
        <v>25</v>
      </c>
      <c r="AK10" s="125">
        <v>26</v>
      </c>
      <c r="AL10" s="125">
        <v>27</v>
      </c>
      <c r="AM10" s="125">
        <v>28</v>
      </c>
      <c r="AN10" s="125">
        <v>29</v>
      </c>
      <c r="AO10" s="125">
        <v>30</v>
      </c>
      <c r="AP10" s="125">
        <v>31</v>
      </c>
      <c r="AQ10" s="125">
        <v>32</v>
      </c>
      <c r="AR10" s="125">
        <v>33</v>
      </c>
      <c r="AS10" s="125">
        <v>34</v>
      </c>
      <c r="AT10" s="125">
        <v>35</v>
      </c>
      <c r="AU10" s="125">
        <v>36</v>
      </c>
      <c r="AV10" s="113" t="s">
        <v>400</v>
      </c>
      <c r="AW10" s="150">
        <v>0.5</v>
      </c>
    </row>
    <row r="11" spans="1:49" ht="15">
      <c r="AV11" s="126"/>
    </row>
    <row r="12" spans="1:49" s="130" customFormat="1" ht="15.75">
      <c r="A12" s="127" t="s">
        <v>161</v>
      </c>
      <c r="B12" s="128" t="s">
        <v>842</v>
      </c>
      <c r="C12" s="97" t="s">
        <v>157</v>
      </c>
      <c r="D12" s="127">
        <v>9</v>
      </c>
      <c r="E12" s="148" t="s">
        <v>622</v>
      </c>
      <c r="F12" s="129" t="s">
        <v>516</v>
      </c>
      <c r="G12" s="130">
        <v>1997</v>
      </c>
      <c r="H12" s="126">
        <f t="shared" ref="H12:H79" si="0">$F$1-G12</f>
        <v>10</v>
      </c>
      <c r="I12" s="131">
        <v>3</v>
      </c>
      <c r="J12" s="128" t="s">
        <v>632</v>
      </c>
      <c r="K12" s="128" t="s">
        <v>633</v>
      </c>
      <c r="X12" s="130">
        <v>1</v>
      </c>
      <c r="AB12" s="130">
        <v>1</v>
      </c>
      <c r="AD12" s="130">
        <v>1</v>
      </c>
      <c r="AH12" s="130">
        <v>1</v>
      </c>
      <c r="AN12" s="130">
        <v>1</v>
      </c>
      <c r="AT12" s="130">
        <v>1</v>
      </c>
      <c r="AV12" s="126">
        <f t="shared" ref="AV12:AV79" si="1">SUM(L12:AU12)</f>
        <v>6</v>
      </c>
      <c r="AW12" s="131">
        <f>AV12*$AW$10</f>
        <v>3</v>
      </c>
    </row>
    <row r="13" spans="1:49" s="130" customFormat="1" ht="15.75">
      <c r="A13" s="127" t="s">
        <v>161</v>
      </c>
      <c r="B13" s="128" t="s">
        <v>845</v>
      </c>
      <c r="C13" s="98" t="s">
        <v>158</v>
      </c>
      <c r="D13" s="127">
        <v>8</v>
      </c>
      <c r="E13" s="148" t="s">
        <v>626</v>
      </c>
      <c r="F13" s="129" t="s">
        <v>513</v>
      </c>
      <c r="G13" s="130">
        <v>1995</v>
      </c>
      <c r="H13" s="126">
        <f t="shared" si="0"/>
        <v>12</v>
      </c>
      <c r="I13" s="131">
        <v>5</v>
      </c>
      <c r="J13" s="128" t="s">
        <v>628</v>
      </c>
      <c r="K13" s="128" t="s">
        <v>629</v>
      </c>
      <c r="L13" s="130">
        <v>1</v>
      </c>
      <c r="P13" s="130">
        <v>1</v>
      </c>
      <c r="R13" s="130">
        <v>1</v>
      </c>
      <c r="V13" s="130">
        <v>1</v>
      </c>
      <c r="X13" s="130">
        <v>1</v>
      </c>
      <c r="AB13" s="130">
        <v>1</v>
      </c>
      <c r="AD13" s="130">
        <v>1</v>
      </c>
      <c r="AH13" s="130">
        <v>1</v>
      </c>
      <c r="AN13" s="130">
        <v>1</v>
      </c>
      <c r="AT13" s="130">
        <v>1</v>
      </c>
      <c r="AV13" s="126">
        <f t="shared" si="1"/>
        <v>10</v>
      </c>
      <c r="AW13" s="131">
        <f t="shared" ref="AW13:AW76" si="2">AV13*$AW$10</f>
        <v>5</v>
      </c>
    </row>
    <row r="14" spans="1:49" s="130" customFormat="1" ht="15.75">
      <c r="A14" s="127" t="s">
        <v>161</v>
      </c>
      <c r="B14" s="128" t="s">
        <v>351</v>
      </c>
      <c r="C14" s="98" t="s">
        <v>158</v>
      </c>
      <c r="D14" s="127">
        <v>8</v>
      </c>
      <c r="E14" s="128" t="s">
        <v>626</v>
      </c>
      <c r="F14" s="129" t="s">
        <v>419</v>
      </c>
      <c r="G14" s="130">
        <v>1994</v>
      </c>
      <c r="H14" s="126">
        <f t="shared" si="0"/>
        <v>13</v>
      </c>
      <c r="I14" s="131">
        <v>3</v>
      </c>
      <c r="J14" s="128" t="s">
        <v>630</v>
      </c>
      <c r="K14" s="128" t="s">
        <v>631</v>
      </c>
      <c r="X14" s="130">
        <v>1</v>
      </c>
      <c r="AB14" s="130">
        <v>1</v>
      </c>
      <c r="AD14" s="130">
        <v>1</v>
      </c>
      <c r="AH14" s="130">
        <v>1</v>
      </c>
      <c r="AN14" s="130">
        <v>1</v>
      </c>
      <c r="AT14" s="130">
        <v>1</v>
      </c>
      <c r="AV14" s="126">
        <f t="shared" si="1"/>
        <v>6</v>
      </c>
      <c r="AW14" s="131">
        <f t="shared" si="2"/>
        <v>3</v>
      </c>
    </row>
    <row r="15" spans="1:49" s="130" customFormat="1" ht="15.75">
      <c r="A15" s="127" t="s">
        <v>161</v>
      </c>
      <c r="B15" s="128" t="s">
        <v>198</v>
      </c>
      <c r="C15" s="97" t="s">
        <v>157</v>
      </c>
      <c r="D15" s="127">
        <v>8</v>
      </c>
      <c r="E15" s="128" t="s">
        <v>626</v>
      </c>
      <c r="F15" s="129" t="s">
        <v>492</v>
      </c>
      <c r="G15" s="130">
        <v>1996</v>
      </c>
      <c r="H15" s="126">
        <f t="shared" si="0"/>
        <v>11</v>
      </c>
      <c r="I15" s="131">
        <v>3</v>
      </c>
      <c r="J15" s="128" t="s">
        <v>634</v>
      </c>
      <c r="K15" s="128" t="s">
        <v>635</v>
      </c>
      <c r="L15" s="130">
        <v>1</v>
      </c>
      <c r="P15" s="130">
        <v>1</v>
      </c>
      <c r="V15" s="130">
        <v>1</v>
      </c>
      <c r="X15" s="130">
        <v>1</v>
      </c>
      <c r="AB15" s="130">
        <v>1</v>
      </c>
      <c r="AD15" s="130">
        <v>1</v>
      </c>
      <c r="AV15" s="126">
        <f t="shared" si="1"/>
        <v>6</v>
      </c>
      <c r="AW15" s="131">
        <f t="shared" si="2"/>
        <v>3</v>
      </c>
    </row>
    <row r="16" spans="1:49" s="130" customFormat="1" ht="15.75">
      <c r="A16" s="127" t="s">
        <v>161</v>
      </c>
      <c r="B16" s="128" t="s">
        <v>350</v>
      </c>
      <c r="C16" s="97" t="s">
        <v>157</v>
      </c>
      <c r="D16" s="127">
        <v>8</v>
      </c>
      <c r="E16" s="128" t="s">
        <v>626</v>
      </c>
      <c r="F16" s="139">
        <v>35149</v>
      </c>
      <c r="G16" s="130">
        <v>1996</v>
      </c>
      <c r="H16" s="126">
        <f t="shared" si="0"/>
        <v>11</v>
      </c>
      <c r="I16" s="131">
        <v>3</v>
      </c>
      <c r="J16" s="128" t="s">
        <v>638</v>
      </c>
      <c r="K16" s="128" t="s">
        <v>631</v>
      </c>
      <c r="X16" s="130">
        <v>1</v>
      </c>
      <c r="AB16" s="130">
        <v>1</v>
      </c>
      <c r="AD16" s="130">
        <v>1</v>
      </c>
      <c r="AH16" s="130">
        <v>1</v>
      </c>
      <c r="AN16" s="130">
        <v>1</v>
      </c>
      <c r="AT16" s="130">
        <v>1</v>
      </c>
      <c r="AV16" s="126">
        <f t="shared" si="1"/>
        <v>6</v>
      </c>
      <c r="AW16" s="131">
        <f t="shared" si="2"/>
        <v>3</v>
      </c>
    </row>
    <row r="17" spans="1:49" s="130" customFormat="1" ht="15.75">
      <c r="A17" s="127" t="s">
        <v>161</v>
      </c>
      <c r="B17" s="128" t="s">
        <v>543</v>
      </c>
      <c r="C17" s="96" t="s">
        <v>156</v>
      </c>
      <c r="D17" s="127">
        <v>3</v>
      </c>
      <c r="E17" s="128" t="s">
        <v>141</v>
      </c>
      <c r="F17" s="129" t="s">
        <v>411</v>
      </c>
      <c r="G17" s="130">
        <v>2000</v>
      </c>
      <c r="H17" s="126">
        <f t="shared" si="0"/>
        <v>7</v>
      </c>
      <c r="I17" s="140"/>
      <c r="J17" s="154" t="s">
        <v>900</v>
      </c>
      <c r="K17" s="128" t="s">
        <v>639</v>
      </c>
      <c r="N17" s="130">
        <v>1</v>
      </c>
      <c r="T17" s="130">
        <v>1</v>
      </c>
      <c r="Z17" s="130">
        <v>1</v>
      </c>
      <c r="AF17" s="130">
        <v>1</v>
      </c>
      <c r="AP17" s="130">
        <v>1</v>
      </c>
      <c r="AV17" s="126">
        <f t="shared" si="1"/>
        <v>5</v>
      </c>
      <c r="AW17" s="131">
        <f t="shared" si="2"/>
        <v>2.5</v>
      </c>
    </row>
    <row r="18" spans="1:49" s="130" customFormat="1" ht="15.75">
      <c r="A18" s="127" t="s">
        <v>161</v>
      </c>
      <c r="B18" s="128" t="s">
        <v>404</v>
      </c>
      <c r="C18" s="98" t="s">
        <v>158</v>
      </c>
      <c r="D18" s="127">
        <v>8</v>
      </c>
      <c r="E18" s="128" t="s">
        <v>626</v>
      </c>
      <c r="F18" s="129" t="s">
        <v>500</v>
      </c>
      <c r="G18" s="130">
        <v>1994</v>
      </c>
      <c r="H18" s="126">
        <f t="shared" si="0"/>
        <v>13</v>
      </c>
      <c r="I18" s="131">
        <v>4</v>
      </c>
      <c r="J18" s="128" t="s">
        <v>640</v>
      </c>
      <c r="K18" s="128" t="s">
        <v>641</v>
      </c>
      <c r="L18" s="130">
        <v>1</v>
      </c>
      <c r="P18" s="130">
        <v>1</v>
      </c>
      <c r="R18" s="130">
        <v>1</v>
      </c>
      <c r="V18" s="130">
        <v>1</v>
      </c>
      <c r="X18" s="130">
        <v>1</v>
      </c>
      <c r="AB18" s="130">
        <v>1</v>
      </c>
      <c r="AD18" s="130">
        <v>1</v>
      </c>
      <c r="AN18" s="130">
        <v>1</v>
      </c>
      <c r="AV18" s="126">
        <f t="shared" si="1"/>
        <v>8</v>
      </c>
      <c r="AW18" s="131">
        <f t="shared" si="2"/>
        <v>4</v>
      </c>
    </row>
    <row r="19" spans="1:49" s="130" customFormat="1" ht="15.75">
      <c r="A19" s="127" t="s">
        <v>161</v>
      </c>
      <c r="B19" s="128" t="s">
        <v>565</v>
      </c>
      <c r="C19" s="98" t="s">
        <v>158</v>
      </c>
      <c r="D19" s="127">
        <v>8</v>
      </c>
      <c r="E19" s="128" t="s">
        <v>626</v>
      </c>
      <c r="F19" s="129" t="s">
        <v>443</v>
      </c>
      <c r="G19" s="130">
        <v>1995</v>
      </c>
      <c r="H19" s="126">
        <f t="shared" si="0"/>
        <v>12</v>
      </c>
      <c r="I19" s="131">
        <v>1.5</v>
      </c>
      <c r="J19" s="128" t="s">
        <v>643</v>
      </c>
      <c r="K19" s="128" t="s">
        <v>644</v>
      </c>
      <c r="X19" s="130">
        <v>1</v>
      </c>
      <c r="AB19" s="130">
        <v>1</v>
      </c>
      <c r="AN19" s="130">
        <v>1</v>
      </c>
      <c r="AV19" s="126">
        <f t="shared" si="1"/>
        <v>3</v>
      </c>
      <c r="AW19" s="131">
        <f t="shared" si="2"/>
        <v>1.5</v>
      </c>
    </row>
    <row r="20" spans="1:49" s="130" customFormat="1" ht="15.75">
      <c r="A20" s="127" t="s">
        <v>161</v>
      </c>
      <c r="B20" s="128" t="s">
        <v>576</v>
      </c>
      <c r="C20" s="96" t="s">
        <v>156</v>
      </c>
      <c r="D20" s="127">
        <v>1</v>
      </c>
      <c r="E20" s="128" t="s">
        <v>143</v>
      </c>
      <c r="F20" s="132">
        <v>36195</v>
      </c>
      <c r="G20" s="130">
        <v>1999</v>
      </c>
      <c r="H20" s="126">
        <f t="shared" si="0"/>
        <v>8</v>
      </c>
      <c r="I20" s="131"/>
      <c r="J20" s="128" t="s">
        <v>645</v>
      </c>
      <c r="K20" s="128" t="s">
        <v>646</v>
      </c>
      <c r="AV20" s="126">
        <f t="shared" si="1"/>
        <v>0</v>
      </c>
      <c r="AW20" s="131">
        <f t="shared" si="2"/>
        <v>0</v>
      </c>
    </row>
    <row r="21" spans="1:49" s="130" customFormat="1" ht="15.75">
      <c r="A21" s="127" t="s">
        <v>161</v>
      </c>
      <c r="B21" s="128" t="s">
        <v>203</v>
      </c>
      <c r="C21" s="97" t="s">
        <v>157</v>
      </c>
      <c r="D21" s="127">
        <v>9</v>
      </c>
      <c r="E21" s="148" t="s">
        <v>622</v>
      </c>
      <c r="F21" s="129" t="s">
        <v>514</v>
      </c>
      <c r="G21" s="130">
        <v>1996</v>
      </c>
      <c r="H21" s="126">
        <f t="shared" si="0"/>
        <v>11</v>
      </c>
      <c r="I21" s="131">
        <v>5</v>
      </c>
      <c r="J21" s="128" t="s">
        <v>652</v>
      </c>
      <c r="K21" s="128" t="s">
        <v>653</v>
      </c>
      <c r="L21" s="130">
        <v>1</v>
      </c>
      <c r="P21" s="130">
        <v>1</v>
      </c>
      <c r="R21" s="130">
        <v>1</v>
      </c>
      <c r="V21" s="130">
        <v>1</v>
      </c>
      <c r="X21" s="130">
        <v>1</v>
      </c>
      <c r="AB21" s="130">
        <v>1</v>
      </c>
      <c r="AD21" s="130">
        <v>1</v>
      </c>
      <c r="AH21" s="130">
        <v>1</v>
      </c>
      <c r="AN21" s="130">
        <v>1</v>
      </c>
      <c r="AT21" s="130">
        <v>1</v>
      </c>
      <c r="AV21" s="126">
        <f t="shared" si="1"/>
        <v>10</v>
      </c>
      <c r="AW21" s="131">
        <f t="shared" si="2"/>
        <v>5</v>
      </c>
    </row>
    <row r="22" spans="1:49" s="130" customFormat="1" ht="15.75">
      <c r="A22" s="127" t="s">
        <v>161</v>
      </c>
      <c r="B22" s="128" t="s">
        <v>586</v>
      </c>
      <c r="C22" s="96" t="s">
        <v>156</v>
      </c>
      <c r="D22" s="127">
        <v>1</v>
      </c>
      <c r="E22" s="128" t="s">
        <v>143</v>
      </c>
      <c r="F22" s="129" t="s">
        <v>475</v>
      </c>
      <c r="G22" s="130">
        <v>1998</v>
      </c>
      <c r="H22" s="126">
        <f t="shared" si="0"/>
        <v>9</v>
      </c>
      <c r="I22" s="131"/>
      <c r="J22" s="128" t="s">
        <v>656</v>
      </c>
      <c r="K22" s="128" t="s">
        <v>657</v>
      </c>
      <c r="AV22" s="126">
        <f t="shared" si="1"/>
        <v>0</v>
      </c>
      <c r="AW22" s="131">
        <f t="shared" si="2"/>
        <v>0</v>
      </c>
    </row>
    <row r="23" spans="1:49" s="130" customFormat="1" ht="15.75">
      <c r="A23" s="127" t="s">
        <v>161</v>
      </c>
      <c r="B23" s="128" t="s">
        <v>575</v>
      </c>
      <c r="C23" s="100" t="s">
        <v>160</v>
      </c>
      <c r="D23" s="133"/>
      <c r="E23" s="133"/>
      <c r="F23" s="129" t="s">
        <v>453</v>
      </c>
      <c r="G23" s="130">
        <v>1964</v>
      </c>
      <c r="H23" s="126">
        <f t="shared" si="0"/>
        <v>43</v>
      </c>
      <c r="I23" s="131"/>
      <c r="J23" s="128" t="s">
        <v>658</v>
      </c>
      <c r="K23" s="128" t="s">
        <v>624</v>
      </c>
      <c r="AV23" s="126">
        <f t="shared" si="1"/>
        <v>0</v>
      </c>
      <c r="AW23" s="131">
        <f t="shared" si="2"/>
        <v>0</v>
      </c>
    </row>
    <row r="24" spans="1:49" s="130" customFormat="1" ht="15.75">
      <c r="A24" s="127" t="s">
        <v>161</v>
      </c>
      <c r="B24" s="128" t="s">
        <v>539</v>
      </c>
      <c r="C24" s="96" t="s">
        <v>156</v>
      </c>
      <c r="D24" s="127">
        <v>1</v>
      </c>
      <c r="E24" s="128" t="s">
        <v>143</v>
      </c>
      <c r="F24" s="132">
        <v>38004</v>
      </c>
      <c r="G24" s="130">
        <v>2004</v>
      </c>
      <c r="H24" s="126">
        <f t="shared" si="0"/>
        <v>3</v>
      </c>
      <c r="I24" s="131"/>
      <c r="J24" s="128" t="s">
        <v>661</v>
      </c>
      <c r="K24" s="128" t="s">
        <v>662</v>
      </c>
      <c r="AV24" s="126">
        <f t="shared" si="1"/>
        <v>0</v>
      </c>
      <c r="AW24" s="131">
        <f t="shared" si="2"/>
        <v>0</v>
      </c>
    </row>
    <row r="25" spans="1:49" s="130" customFormat="1" ht="15.75">
      <c r="A25" s="127" t="s">
        <v>161</v>
      </c>
      <c r="B25" s="128" t="s">
        <v>319</v>
      </c>
      <c r="C25" s="96" t="s">
        <v>156</v>
      </c>
      <c r="D25" s="128"/>
      <c r="E25" s="128"/>
      <c r="F25" s="129" t="s">
        <v>412</v>
      </c>
      <c r="G25" s="130">
        <v>2000</v>
      </c>
      <c r="H25" s="126">
        <f t="shared" si="0"/>
        <v>7</v>
      </c>
      <c r="I25" s="131"/>
      <c r="J25" s="128" t="s">
        <v>661</v>
      </c>
      <c r="K25" s="128" t="s">
        <v>663</v>
      </c>
      <c r="AV25" s="126">
        <f t="shared" si="1"/>
        <v>0</v>
      </c>
      <c r="AW25" s="131">
        <f t="shared" si="2"/>
        <v>0</v>
      </c>
    </row>
    <row r="26" spans="1:49" s="130" customFormat="1" ht="15.75">
      <c r="A26" s="127" t="s">
        <v>161</v>
      </c>
      <c r="B26" s="128" t="s">
        <v>581</v>
      </c>
      <c r="C26" s="98" t="s">
        <v>158</v>
      </c>
      <c r="D26" s="127">
        <v>9</v>
      </c>
      <c r="E26" s="128" t="s">
        <v>622</v>
      </c>
      <c r="F26" s="129" t="s">
        <v>467</v>
      </c>
      <c r="G26" s="130">
        <v>1994</v>
      </c>
      <c r="H26" s="126">
        <f t="shared" si="0"/>
        <v>13</v>
      </c>
      <c r="I26" s="131"/>
      <c r="J26" s="128" t="s">
        <v>664</v>
      </c>
      <c r="K26" s="128" t="s">
        <v>665</v>
      </c>
      <c r="AV26" s="126">
        <f t="shared" si="1"/>
        <v>0</v>
      </c>
      <c r="AW26" s="131">
        <f t="shared" si="2"/>
        <v>0</v>
      </c>
    </row>
    <row r="27" spans="1:49" s="130" customFormat="1" ht="15.75">
      <c r="A27" s="127" t="s">
        <v>161</v>
      </c>
      <c r="B27" s="128" t="s">
        <v>200</v>
      </c>
      <c r="C27" s="97" t="s">
        <v>157</v>
      </c>
      <c r="D27" s="127">
        <v>7</v>
      </c>
      <c r="E27" s="128" t="s">
        <v>307</v>
      </c>
      <c r="F27" s="129" t="s">
        <v>469</v>
      </c>
      <c r="G27" s="130">
        <v>1996</v>
      </c>
      <c r="H27" s="126">
        <f t="shared" si="0"/>
        <v>11</v>
      </c>
      <c r="I27" s="131">
        <v>3</v>
      </c>
      <c r="J27" s="154" t="s">
        <v>890</v>
      </c>
      <c r="K27" s="128" t="s">
        <v>666</v>
      </c>
      <c r="L27" s="130">
        <v>1</v>
      </c>
      <c r="P27" s="130">
        <v>1</v>
      </c>
      <c r="V27" s="130">
        <v>1</v>
      </c>
      <c r="X27" s="130">
        <v>1</v>
      </c>
      <c r="AB27" s="130">
        <v>1</v>
      </c>
      <c r="AD27" s="130">
        <v>1</v>
      </c>
      <c r="AN27" s="161">
        <v>1</v>
      </c>
      <c r="AP27" s="161">
        <v>1</v>
      </c>
      <c r="AV27" s="126">
        <f t="shared" si="1"/>
        <v>8</v>
      </c>
      <c r="AW27" s="131">
        <f t="shared" si="2"/>
        <v>4</v>
      </c>
    </row>
    <row r="28" spans="1:49" s="130" customFormat="1" ht="15.75">
      <c r="A28" s="127" t="s">
        <v>161</v>
      </c>
      <c r="B28" s="128" t="s">
        <v>598</v>
      </c>
      <c r="C28" s="100" t="s">
        <v>160</v>
      </c>
      <c r="D28" s="133"/>
      <c r="E28" s="133"/>
      <c r="F28" s="129" t="s">
        <v>494</v>
      </c>
      <c r="G28" s="130">
        <v>1962</v>
      </c>
      <c r="H28" s="126">
        <f t="shared" si="0"/>
        <v>45</v>
      </c>
      <c r="I28" s="131"/>
      <c r="J28" s="128" t="s">
        <v>667</v>
      </c>
      <c r="K28" s="128" t="s">
        <v>668</v>
      </c>
      <c r="AV28" s="126">
        <f t="shared" si="1"/>
        <v>0</v>
      </c>
      <c r="AW28" s="131">
        <f t="shared" si="2"/>
        <v>0</v>
      </c>
    </row>
    <row r="29" spans="1:49" s="130" customFormat="1" ht="15.75">
      <c r="A29" s="127" t="s">
        <v>161</v>
      </c>
      <c r="B29" s="128" t="s">
        <v>233</v>
      </c>
      <c r="C29" s="100" t="s">
        <v>160</v>
      </c>
      <c r="D29" s="127">
        <v>9</v>
      </c>
      <c r="E29" s="128" t="s">
        <v>622</v>
      </c>
      <c r="F29" s="129" t="s">
        <v>507</v>
      </c>
      <c r="G29" s="130">
        <v>1991</v>
      </c>
      <c r="H29" s="126">
        <f t="shared" si="0"/>
        <v>16</v>
      </c>
      <c r="I29" s="131">
        <v>2</v>
      </c>
      <c r="J29" s="128" t="s">
        <v>670</v>
      </c>
      <c r="K29" s="128" t="s">
        <v>660</v>
      </c>
      <c r="AB29" s="130">
        <v>1</v>
      </c>
      <c r="AD29" s="130">
        <v>1</v>
      </c>
      <c r="AH29" s="130">
        <v>1</v>
      </c>
      <c r="AN29" s="130">
        <v>1</v>
      </c>
      <c r="AV29" s="126">
        <f t="shared" si="1"/>
        <v>4</v>
      </c>
      <c r="AW29" s="131">
        <f t="shared" si="2"/>
        <v>2</v>
      </c>
    </row>
    <row r="30" spans="1:49" s="130" customFormat="1" ht="15.75">
      <c r="A30" s="127" t="s">
        <v>161</v>
      </c>
      <c r="B30" s="128" t="s">
        <v>582</v>
      </c>
      <c r="C30" s="100" t="s">
        <v>160</v>
      </c>
      <c r="D30" s="133"/>
      <c r="E30" s="133"/>
      <c r="F30" s="129" t="s">
        <v>468</v>
      </c>
      <c r="G30" s="130">
        <v>1966</v>
      </c>
      <c r="H30" s="126">
        <f t="shared" si="0"/>
        <v>41</v>
      </c>
      <c r="I30" s="131"/>
      <c r="J30" s="128" t="s">
        <v>677</v>
      </c>
      <c r="K30" s="128" t="s">
        <v>665</v>
      </c>
      <c r="AV30" s="126">
        <f t="shared" si="1"/>
        <v>0</v>
      </c>
      <c r="AW30" s="131">
        <f t="shared" si="2"/>
        <v>0</v>
      </c>
    </row>
    <row r="31" spans="1:49" s="130" customFormat="1" ht="15.75">
      <c r="A31" s="127" t="s">
        <v>161</v>
      </c>
      <c r="B31" s="128" t="s">
        <v>588</v>
      </c>
      <c r="C31" s="100" t="s">
        <v>160</v>
      </c>
      <c r="D31" s="128"/>
      <c r="E31" s="128"/>
      <c r="F31" s="129" t="s">
        <v>476</v>
      </c>
      <c r="G31" s="130">
        <v>1991</v>
      </c>
      <c r="H31" s="126">
        <f t="shared" si="0"/>
        <v>16</v>
      </c>
      <c r="I31" s="131"/>
      <c r="J31" s="128" t="s">
        <v>678</v>
      </c>
      <c r="K31" s="128" t="s">
        <v>679</v>
      </c>
      <c r="AV31" s="126">
        <f t="shared" si="1"/>
        <v>0</v>
      </c>
      <c r="AW31" s="131">
        <f t="shared" si="2"/>
        <v>0</v>
      </c>
    </row>
    <row r="32" spans="1:49" s="130" customFormat="1" ht="15.75">
      <c r="A32" s="127" t="s">
        <v>161</v>
      </c>
      <c r="B32" s="128" t="s">
        <v>555</v>
      </c>
      <c r="C32" s="97" t="s">
        <v>157</v>
      </c>
      <c r="D32" s="127">
        <v>4</v>
      </c>
      <c r="E32" s="128" t="s">
        <v>137</v>
      </c>
      <c r="F32" s="132">
        <v>35625</v>
      </c>
      <c r="G32" s="130">
        <v>1997</v>
      </c>
      <c r="H32" s="126">
        <f t="shared" si="0"/>
        <v>10</v>
      </c>
      <c r="I32" s="131"/>
      <c r="J32" s="128" t="s">
        <v>680</v>
      </c>
      <c r="K32" s="128" t="s">
        <v>681</v>
      </c>
      <c r="AV32" s="126">
        <f t="shared" si="1"/>
        <v>0</v>
      </c>
      <c r="AW32" s="131">
        <f t="shared" si="2"/>
        <v>0</v>
      </c>
    </row>
    <row r="33" spans="1:49" s="130" customFormat="1" ht="15.75">
      <c r="A33" s="127" t="s">
        <v>161</v>
      </c>
      <c r="B33" s="128" t="s">
        <v>349</v>
      </c>
      <c r="C33" s="96" t="s">
        <v>156</v>
      </c>
      <c r="D33" s="127">
        <v>4</v>
      </c>
      <c r="E33" s="128" t="s">
        <v>137</v>
      </c>
      <c r="F33" s="129" t="s">
        <v>474</v>
      </c>
      <c r="G33" s="130">
        <v>1998</v>
      </c>
      <c r="H33" s="126">
        <f t="shared" si="0"/>
        <v>9</v>
      </c>
      <c r="I33" s="131"/>
      <c r="J33" s="128" t="s">
        <v>682</v>
      </c>
      <c r="K33" s="128" t="s">
        <v>673</v>
      </c>
      <c r="AV33" s="126">
        <f t="shared" si="1"/>
        <v>0</v>
      </c>
      <c r="AW33" s="131">
        <f t="shared" si="2"/>
        <v>0</v>
      </c>
    </row>
    <row r="34" spans="1:49" s="130" customFormat="1" ht="15.75">
      <c r="A34" s="127" t="s">
        <v>161</v>
      </c>
      <c r="B34" s="128" t="s">
        <v>371</v>
      </c>
      <c r="C34" s="96" t="s">
        <v>156</v>
      </c>
      <c r="D34" s="127">
        <v>4</v>
      </c>
      <c r="E34" s="128" t="s">
        <v>137</v>
      </c>
      <c r="F34" s="129" t="s">
        <v>526</v>
      </c>
      <c r="G34" s="130">
        <v>1998</v>
      </c>
      <c r="H34" s="126">
        <f t="shared" si="0"/>
        <v>9</v>
      </c>
      <c r="I34" s="131">
        <v>2</v>
      </c>
      <c r="J34" s="154" t="s">
        <v>885</v>
      </c>
      <c r="K34" s="128" t="s">
        <v>683</v>
      </c>
      <c r="N34" s="130">
        <v>1</v>
      </c>
      <c r="T34" s="130">
        <v>1</v>
      </c>
      <c r="Z34" s="130">
        <v>1</v>
      </c>
      <c r="AF34" s="130">
        <v>1</v>
      </c>
      <c r="AP34" s="161">
        <v>1</v>
      </c>
      <c r="AV34" s="126">
        <f t="shared" si="1"/>
        <v>5</v>
      </c>
      <c r="AW34" s="131">
        <f t="shared" si="2"/>
        <v>2.5</v>
      </c>
    </row>
    <row r="35" spans="1:49" s="130" customFormat="1" ht="15.75">
      <c r="A35" s="127" t="s">
        <v>161</v>
      </c>
      <c r="B35" s="128" t="s">
        <v>343</v>
      </c>
      <c r="C35" s="100" t="s">
        <v>160</v>
      </c>
      <c r="D35" s="133"/>
      <c r="E35" s="133"/>
      <c r="F35" s="129" t="s">
        <v>460</v>
      </c>
      <c r="G35" s="130">
        <v>1978</v>
      </c>
      <c r="H35" s="126">
        <f t="shared" si="0"/>
        <v>29</v>
      </c>
      <c r="I35" s="131"/>
      <c r="J35" s="128" t="s">
        <v>684</v>
      </c>
      <c r="K35" s="128" t="s">
        <v>685</v>
      </c>
      <c r="AV35" s="126">
        <f t="shared" si="1"/>
        <v>0</v>
      </c>
      <c r="AW35" s="131">
        <f t="shared" si="2"/>
        <v>0</v>
      </c>
    </row>
    <row r="36" spans="1:49" s="130" customFormat="1" ht="15.75">
      <c r="A36" s="127" t="s">
        <v>161</v>
      </c>
      <c r="B36" s="128" t="s">
        <v>397</v>
      </c>
      <c r="C36" s="96" t="s">
        <v>156</v>
      </c>
      <c r="D36" s="127">
        <v>2</v>
      </c>
      <c r="E36" s="128" t="s">
        <v>144</v>
      </c>
      <c r="F36" s="129" t="s">
        <v>466</v>
      </c>
      <c r="G36" s="130">
        <v>2001</v>
      </c>
      <c r="H36" s="126">
        <f t="shared" si="0"/>
        <v>6</v>
      </c>
      <c r="I36" s="131"/>
      <c r="J36" s="128" t="s">
        <v>686</v>
      </c>
      <c r="K36" s="128" t="s">
        <v>687</v>
      </c>
      <c r="AV36" s="126">
        <f t="shared" si="1"/>
        <v>0</v>
      </c>
      <c r="AW36" s="131">
        <f t="shared" si="2"/>
        <v>0</v>
      </c>
    </row>
    <row r="37" spans="1:49" s="130" customFormat="1" ht="15.75">
      <c r="A37" s="127" t="s">
        <v>161</v>
      </c>
      <c r="B37" s="128" t="s">
        <v>232</v>
      </c>
      <c r="C37" s="99" t="s">
        <v>159</v>
      </c>
      <c r="D37" s="128"/>
      <c r="E37" s="128"/>
      <c r="F37" s="129" t="s">
        <v>413</v>
      </c>
      <c r="G37" s="130">
        <v>1992</v>
      </c>
      <c r="H37" s="126">
        <f t="shared" si="0"/>
        <v>15</v>
      </c>
      <c r="I37" s="131"/>
      <c r="J37" s="128" t="s">
        <v>688</v>
      </c>
      <c r="K37" s="128" t="s">
        <v>689</v>
      </c>
      <c r="AV37" s="126">
        <f t="shared" si="1"/>
        <v>0</v>
      </c>
      <c r="AW37" s="131">
        <f t="shared" si="2"/>
        <v>0</v>
      </c>
    </row>
    <row r="38" spans="1:49" s="130" customFormat="1" ht="15">
      <c r="A38" s="127" t="s">
        <v>161</v>
      </c>
      <c r="B38" s="128" t="s">
        <v>311</v>
      </c>
      <c r="C38" s="128"/>
      <c r="D38" s="127">
        <v>8</v>
      </c>
      <c r="E38" s="128" t="s">
        <v>626</v>
      </c>
      <c r="F38" s="129"/>
      <c r="H38" s="126">
        <f t="shared" si="0"/>
        <v>2007</v>
      </c>
      <c r="I38" s="131"/>
      <c r="J38" s="128" t="s">
        <v>690</v>
      </c>
      <c r="K38" s="128" t="s">
        <v>691</v>
      </c>
      <c r="AV38" s="126">
        <f t="shared" si="1"/>
        <v>0</v>
      </c>
      <c r="AW38" s="131">
        <f t="shared" si="2"/>
        <v>0</v>
      </c>
    </row>
    <row r="39" spans="1:49" s="130" customFormat="1" ht="15.75">
      <c r="A39" s="127" t="s">
        <v>161</v>
      </c>
      <c r="B39" s="128" t="s">
        <v>559</v>
      </c>
      <c r="C39" s="96" t="s">
        <v>156</v>
      </c>
      <c r="D39" s="127">
        <v>2</v>
      </c>
      <c r="E39" s="128" t="s">
        <v>144</v>
      </c>
      <c r="F39" s="132">
        <v>36481</v>
      </c>
      <c r="G39" s="130">
        <v>1999</v>
      </c>
      <c r="H39" s="126">
        <f t="shared" si="0"/>
        <v>8</v>
      </c>
      <c r="I39" s="131"/>
      <c r="J39" s="128" t="s">
        <v>692</v>
      </c>
      <c r="K39" s="128" t="s">
        <v>693</v>
      </c>
      <c r="AV39" s="126">
        <f t="shared" si="1"/>
        <v>0</v>
      </c>
      <c r="AW39" s="131">
        <f t="shared" si="2"/>
        <v>0</v>
      </c>
    </row>
    <row r="40" spans="1:49" s="130" customFormat="1" ht="15.75">
      <c r="A40" s="127" t="s">
        <v>161</v>
      </c>
      <c r="B40" s="128" t="s">
        <v>596</v>
      </c>
      <c r="C40" s="96" t="s">
        <v>156</v>
      </c>
      <c r="D40" s="127">
        <v>1</v>
      </c>
      <c r="E40" s="128" t="s">
        <v>143</v>
      </c>
      <c r="F40" s="129" t="s">
        <v>490</v>
      </c>
      <c r="G40" s="130">
        <v>2001</v>
      </c>
      <c r="H40" s="126">
        <f t="shared" si="0"/>
        <v>6</v>
      </c>
      <c r="I40" s="131"/>
      <c r="J40" s="128" t="s">
        <v>694</v>
      </c>
      <c r="K40" s="128" t="s">
        <v>695</v>
      </c>
      <c r="AV40" s="126">
        <f t="shared" si="1"/>
        <v>0</v>
      </c>
      <c r="AW40" s="131">
        <f t="shared" si="2"/>
        <v>0</v>
      </c>
    </row>
    <row r="41" spans="1:49" s="130" customFormat="1" ht="15.75">
      <c r="A41" s="127" t="s">
        <v>161</v>
      </c>
      <c r="B41" s="128" t="s">
        <v>563</v>
      </c>
      <c r="C41" s="96" t="s">
        <v>156</v>
      </c>
      <c r="D41" s="127">
        <v>4</v>
      </c>
      <c r="E41" s="128" t="s">
        <v>137</v>
      </c>
      <c r="F41" s="129" t="s">
        <v>441</v>
      </c>
      <c r="G41" s="130">
        <v>1999</v>
      </c>
      <c r="H41" s="126">
        <f t="shared" si="0"/>
        <v>8</v>
      </c>
      <c r="I41" s="131">
        <v>3.5</v>
      </c>
      <c r="J41" s="154" t="s">
        <v>880</v>
      </c>
      <c r="K41" s="128" t="s">
        <v>699</v>
      </c>
      <c r="L41" s="130">
        <f>1</f>
        <v>1</v>
      </c>
      <c r="N41" s="130">
        <f>1</f>
        <v>1</v>
      </c>
      <c r="T41" s="130">
        <f>1</f>
        <v>1</v>
      </c>
      <c r="X41" s="130">
        <f>1</f>
        <v>1</v>
      </c>
      <c r="Z41" s="130">
        <f>1</f>
        <v>1</v>
      </c>
      <c r="AD41" s="130">
        <f>1</f>
        <v>1</v>
      </c>
      <c r="AF41" s="130">
        <f>1</f>
        <v>1</v>
      </c>
      <c r="AP41" s="161">
        <v>1</v>
      </c>
      <c r="AV41" s="126">
        <f t="shared" si="1"/>
        <v>8</v>
      </c>
      <c r="AW41" s="131">
        <f t="shared" si="2"/>
        <v>4</v>
      </c>
    </row>
    <row r="42" spans="1:49" s="130" customFormat="1" ht="15.75">
      <c r="A42" s="127" t="s">
        <v>161</v>
      </c>
      <c r="B42" s="128" t="s">
        <v>544</v>
      </c>
      <c r="C42" s="97" t="s">
        <v>157</v>
      </c>
      <c r="D42" s="127">
        <v>3</v>
      </c>
      <c r="E42" s="134" t="s">
        <v>707</v>
      </c>
      <c r="F42" s="132">
        <v>35612</v>
      </c>
      <c r="G42" s="130">
        <v>1997</v>
      </c>
      <c r="H42" s="126">
        <f t="shared" si="0"/>
        <v>10</v>
      </c>
      <c r="I42" s="131">
        <v>2</v>
      </c>
      <c r="J42" s="128" t="s">
        <v>705</v>
      </c>
      <c r="K42" s="128" t="s">
        <v>706</v>
      </c>
      <c r="X42" s="130">
        <v>1</v>
      </c>
      <c r="AB42" s="130">
        <v>1</v>
      </c>
      <c r="AD42" s="130">
        <v>1</v>
      </c>
      <c r="AN42" s="130">
        <v>1</v>
      </c>
      <c r="AV42" s="126">
        <f t="shared" si="1"/>
        <v>4</v>
      </c>
      <c r="AW42" s="131">
        <f t="shared" si="2"/>
        <v>2</v>
      </c>
    </row>
    <row r="43" spans="1:49" s="130" customFormat="1" ht="15.75">
      <c r="A43" s="127" t="s">
        <v>161</v>
      </c>
      <c r="B43" s="128" t="s">
        <v>601</v>
      </c>
      <c r="C43" s="96" t="s">
        <v>156</v>
      </c>
      <c r="D43" s="127">
        <v>1</v>
      </c>
      <c r="E43" s="128" t="s">
        <v>143</v>
      </c>
      <c r="F43" s="132">
        <v>37494</v>
      </c>
      <c r="G43" s="130">
        <v>2002</v>
      </c>
      <c r="H43" s="126">
        <f t="shared" si="0"/>
        <v>5</v>
      </c>
      <c r="I43" s="131">
        <v>0.5</v>
      </c>
      <c r="J43" s="128" t="s">
        <v>705</v>
      </c>
      <c r="K43" s="128" t="s">
        <v>708</v>
      </c>
      <c r="AK43" s="130">
        <v>1</v>
      </c>
      <c r="AV43" s="126">
        <f t="shared" si="1"/>
        <v>1</v>
      </c>
      <c r="AW43" s="131">
        <f t="shared" si="2"/>
        <v>0.5</v>
      </c>
    </row>
    <row r="44" spans="1:49" s="130" customFormat="1" ht="15.75">
      <c r="A44" s="127" t="s">
        <v>161</v>
      </c>
      <c r="B44" s="128" t="s">
        <v>570</v>
      </c>
      <c r="C44" s="96" t="s">
        <v>156</v>
      </c>
      <c r="D44" s="127">
        <v>4</v>
      </c>
      <c r="E44" s="128" t="s">
        <v>137</v>
      </c>
      <c r="F44" s="129" t="s">
        <v>446</v>
      </c>
      <c r="G44" s="130">
        <v>1998</v>
      </c>
      <c r="H44" s="126">
        <f t="shared" si="0"/>
        <v>9</v>
      </c>
      <c r="I44" s="140"/>
      <c r="J44" s="154" t="s">
        <v>886</v>
      </c>
      <c r="K44" s="128" t="s">
        <v>710</v>
      </c>
      <c r="T44" s="161">
        <v>1</v>
      </c>
      <c r="AV44" s="126">
        <f t="shared" si="1"/>
        <v>1</v>
      </c>
      <c r="AW44" s="131">
        <f t="shared" si="2"/>
        <v>0.5</v>
      </c>
    </row>
    <row r="45" spans="1:49" s="130" customFormat="1" ht="15.75">
      <c r="A45" s="127" t="s">
        <v>161</v>
      </c>
      <c r="B45" s="128" t="s">
        <v>235</v>
      </c>
      <c r="C45" s="100" t="s">
        <v>160</v>
      </c>
      <c r="D45" s="127">
        <v>8</v>
      </c>
      <c r="E45" s="128" t="s">
        <v>626</v>
      </c>
      <c r="F45" s="129" t="s">
        <v>456</v>
      </c>
      <c r="G45" s="130">
        <v>1990</v>
      </c>
      <c r="H45" s="126">
        <f t="shared" si="0"/>
        <v>17</v>
      </c>
      <c r="I45" s="131">
        <v>1.5</v>
      </c>
      <c r="J45" s="128" t="s">
        <v>709</v>
      </c>
      <c r="K45" s="128" t="s">
        <v>646</v>
      </c>
      <c r="X45" s="130">
        <v>1</v>
      </c>
      <c r="AB45" s="130">
        <v>1</v>
      </c>
      <c r="AN45" s="130">
        <v>1</v>
      </c>
      <c r="AV45" s="126">
        <f t="shared" si="1"/>
        <v>3</v>
      </c>
      <c r="AW45" s="131">
        <f t="shared" si="2"/>
        <v>1.5</v>
      </c>
    </row>
    <row r="46" spans="1:49" s="130" customFormat="1" ht="15.75">
      <c r="A46" s="127" t="s">
        <v>161</v>
      </c>
      <c r="B46" s="128" t="s">
        <v>181</v>
      </c>
      <c r="C46" s="96" t="s">
        <v>156</v>
      </c>
      <c r="D46" s="127">
        <v>3</v>
      </c>
      <c r="E46" s="128" t="s">
        <v>141</v>
      </c>
      <c r="F46" s="129" t="s">
        <v>524</v>
      </c>
      <c r="G46" s="130">
        <v>1998</v>
      </c>
      <c r="H46" s="126">
        <f t="shared" si="0"/>
        <v>9</v>
      </c>
      <c r="I46" s="131">
        <v>2.5</v>
      </c>
      <c r="J46" s="154" t="s">
        <v>886</v>
      </c>
      <c r="K46" s="128" t="s">
        <v>711</v>
      </c>
      <c r="L46" s="161">
        <v>1</v>
      </c>
      <c r="N46" s="130">
        <v>1</v>
      </c>
      <c r="T46" s="130">
        <v>1</v>
      </c>
      <c r="AF46" s="130">
        <v>1</v>
      </c>
      <c r="AL46" s="130">
        <v>1</v>
      </c>
      <c r="AP46" s="130">
        <v>1</v>
      </c>
      <c r="AV46" s="126">
        <f t="shared" si="1"/>
        <v>6</v>
      </c>
      <c r="AW46" s="131">
        <f t="shared" si="2"/>
        <v>3</v>
      </c>
    </row>
    <row r="47" spans="1:49" s="130" customFormat="1" ht="15.75">
      <c r="A47" s="127" t="s">
        <v>161</v>
      </c>
      <c r="B47" s="128" t="s">
        <v>606</v>
      </c>
      <c r="C47" s="100" t="s">
        <v>160</v>
      </c>
      <c r="D47" s="133"/>
      <c r="E47" s="133"/>
      <c r="F47" s="129" t="s">
        <v>406</v>
      </c>
      <c r="H47" s="126">
        <f t="shared" si="0"/>
        <v>2007</v>
      </c>
      <c r="I47" s="131"/>
      <c r="J47" s="128" t="s">
        <v>728</v>
      </c>
      <c r="K47" s="128" t="s">
        <v>675</v>
      </c>
      <c r="AV47" s="126">
        <f t="shared" si="1"/>
        <v>0</v>
      </c>
      <c r="AW47" s="131">
        <f t="shared" si="2"/>
        <v>0</v>
      </c>
    </row>
    <row r="48" spans="1:49" s="130" customFormat="1" ht="15.75">
      <c r="A48" s="127" t="s">
        <v>161</v>
      </c>
      <c r="B48" s="128" t="s">
        <v>356</v>
      </c>
      <c r="C48" s="100" t="s">
        <v>160</v>
      </c>
      <c r="D48" s="127">
        <v>10</v>
      </c>
      <c r="E48" s="135" t="s">
        <v>851</v>
      </c>
      <c r="F48" s="129" t="s">
        <v>484</v>
      </c>
      <c r="G48" s="130">
        <v>1956</v>
      </c>
      <c r="H48" s="126">
        <f t="shared" si="0"/>
        <v>51</v>
      </c>
      <c r="I48" s="131">
        <v>0.5</v>
      </c>
      <c r="J48" s="128" t="s">
        <v>731</v>
      </c>
      <c r="K48" s="128" t="s">
        <v>732</v>
      </c>
      <c r="AR48" s="130">
        <v>1</v>
      </c>
      <c r="AV48" s="126">
        <f t="shared" si="1"/>
        <v>1</v>
      </c>
      <c r="AW48" s="131">
        <f t="shared" si="2"/>
        <v>0.5</v>
      </c>
    </row>
    <row r="49" spans="1:49" s="130" customFormat="1" ht="15.75">
      <c r="A49" s="127" t="s">
        <v>161</v>
      </c>
      <c r="B49" s="153" t="s">
        <v>871</v>
      </c>
      <c r="C49" s="96" t="s">
        <v>156</v>
      </c>
      <c r="D49" s="127">
        <v>3</v>
      </c>
      <c r="E49" s="128" t="s">
        <v>141</v>
      </c>
      <c r="F49" s="129"/>
      <c r="G49" s="130">
        <v>1998</v>
      </c>
      <c r="H49" s="126">
        <f t="shared" si="0"/>
        <v>9</v>
      </c>
      <c r="I49" s="140"/>
      <c r="J49" s="154" t="s">
        <v>901</v>
      </c>
      <c r="K49" s="128" t="s">
        <v>872</v>
      </c>
      <c r="AL49" s="130">
        <v>1</v>
      </c>
      <c r="AP49" s="130">
        <v>1</v>
      </c>
      <c r="AV49" s="126">
        <f>SUM(L49:AU49)</f>
        <v>2</v>
      </c>
      <c r="AW49" s="131">
        <f t="shared" si="2"/>
        <v>1</v>
      </c>
    </row>
    <row r="50" spans="1:49" s="130" customFormat="1" ht="15.75">
      <c r="A50" s="127" t="s">
        <v>161</v>
      </c>
      <c r="B50" s="128" t="s">
        <v>340</v>
      </c>
      <c r="C50" s="97" t="s">
        <v>157</v>
      </c>
      <c r="D50" s="127">
        <v>7</v>
      </c>
      <c r="E50" s="128" t="s">
        <v>307</v>
      </c>
      <c r="F50" s="129" t="s">
        <v>438</v>
      </c>
      <c r="G50" s="130">
        <v>1996</v>
      </c>
      <c r="H50" s="126">
        <f t="shared" si="0"/>
        <v>11</v>
      </c>
      <c r="I50" s="131"/>
      <c r="J50" s="128" t="s">
        <v>733</v>
      </c>
      <c r="K50" s="128" t="s">
        <v>734</v>
      </c>
      <c r="AV50" s="126">
        <f t="shared" si="1"/>
        <v>0</v>
      </c>
      <c r="AW50" s="131">
        <f t="shared" si="2"/>
        <v>0</v>
      </c>
    </row>
    <row r="51" spans="1:49" s="130" customFormat="1" ht="15.75">
      <c r="A51" s="127" t="s">
        <v>161</v>
      </c>
      <c r="B51" s="128" t="s">
        <v>344</v>
      </c>
      <c r="C51" s="98" t="s">
        <v>158</v>
      </c>
      <c r="D51" s="127">
        <v>7</v>
      </c>
      <c r="E51" s="128" t="s">
        <v>307</v>
      </c>
      <c r="F51" s="129" t="s">
        <v>461</v>
      </c>
      <c r="G51" s="130">
        <v>1995</v>
      </c>
      <c r="H51" s="126">
        <f t="shared" si="0"/>
        <v>12</v>
      </c>
      <c r="I51" s="131">
        <v>4.5</v>
      </c>
      <c r="J51" s="128" t="s">
        <v>733</v>
      </c>
      <c r="K51" s="128" t="s">
        <v>735</v>
      </c>
      <c r="L51" s="130">
        <v>1</v>
      </c>
      <c r="P51" s="130">
        <v>1</v>
      </c>
      <c r="R51" s="130">
        <v>1</v>
      </c>
      <c r="V51" s="130">
        <v>1</v>
      </c>
      <c r="X51" s="130">
        <v>1</v>
      </c>
      <c r="AB51" s="130">
        <v>1</v>
      </c>
      <c r="AD51" s="130">
        <v>1</v>
      </c>
      <c r="AN51" s="130">
        <v>1</v>
      </c>
      <c r="AT51" s="130">
        <v>1</v>
      </c>
      <c r="AV51" s="126">
        <f t="shared" si="1"/>
        <v>9</v>
      </c>
      <c r="AW51" s="131">
        <f t="shared" si="2"/>
        <v>4.5</v>
      </c>
    </row>
    <row r="52" spans="1:49" s="130" customFormat="1" ht="15.75">
      <c r="A52" s="127" t="s">
        <v>161</v>
      </c>
      <c r="B52" s="128" t="s">
        <v>206</v>
      </c>
      <c r="C52" s="98" t="s">
        <v>158</v>
      </c>
      <c r="D52" s="127">
        <v>8</v>
      </c>
      <c r="E52" s="128" t="s">
        <v>626</v>
      </c>
      <c r="F52" s="132">
        <v>34955</v>
      </c>
      <c r="G52" s="130">
        <v>1995</v>
      </c>
      <c r="H52" s="126">
        <f t="shared" si="0"/>
        <v>12</v>
      </c>
      <c r="I52" s="131">
        <v>2</v>
      </c>
      <c r="J52" s="154" t="s">
        <v>888</v>
      </c>
      <c r="K52" s="128" t="s">
        <v>852</v>
      </c>
      <c r="L52" s="130">
        <v>1</v>
      </c>
      <c r="V52" s="130">
        <v>1</v>
      </c>
      <c r="X52" s="130">
        <v>1</v>
      </c>
      <c r="AB52" s="161">
        <v>1</v>
      </c>
      <c r="AD52" s="130">
        <v>1</v>
      </c>
      <c r="AV52" s="126">
        <f>SUM(L52:AU52)</f>
        <v>5</v>
      </c>
      <c r="AW52" s="131">
        <f t="shared" si="2"/>
        <v>2.5</v>
      </c>
    </row>
    <row r="53" spans="1:49" s="130" customFormat="1" ht="15.75">
      <c r="A53" s="127" t="s">
        <v>161</v>
      </c>
      <c r="B53" s="128" t="s">
        <v>367</v>
      </c>
      <c r="C53" s="96" t="s">
        <v>156</v>
      </c>
      <c r="D53" s="127">
        <v>1</v>
      </c>
      <c r="E53" s="128" t="s">
        <v>143</v>
      </c>
      <c r="F53" s="129" t="s">
        <v>523</v>
      </c>
      <c r="G53" s="130">
        <v>2002</v>
      </c>
      <c r="H53" s="126">
        <f t="shared" si="0"/>
        <v>5</v>
      </c>
      <c r="I53" s="140"/>
      <c r="J53" s="128" t="s">
        <v>733</v>
      </c>
      <c r="K53" s="128" t="s">
        <v>736</v>
      </c>
      <c r="AV53" s="126">
        <f t="shared" si="1"/>
        <v>0</v>
      </c>
      <c r="AW53" s="131">
        <f t="shared" si="2"/>
        <v>0</v>
      </c>
    </row>
    <row r="54" spans="1:49" s="130" customFormat="1" ht="15.75">
      <c r="A54" s="127" t="s">
        <v>161</v>
      </c>
      <c r="B54" s="128" t="s">
        <v>611</v>
      </c>
      <c r="C54" s="96" t="s">
        <v>156</v>
      </c>
      <c r="D54" s="127">
        <v>5</v>
      </c>
      <c r="E54" s="128" t="s">
        <v>721</v>
      </c>
      <c r="F54" s="129" t="s">
        <v>522</v>
      </c>
      <c r="G54" s="130">
        <v>1999</v>
      </c>
      <c r="H54" s="126">
        <f t="shared" si="0"/>
        <v>8</v>
      </c>
      <c r="I54" s="131">
        <v>5</v>
      </c>
      <c r="J54" s="154" t="s">
        <v>887</v>
      </c>
      <c r="K54" s="128" t="s">
        <v>740</v>
      </c>
      <c r="L54" s="130">
        <v>1</v>
      </c>
      <c r="N54" s="130">
        <v>1</v>
      </c>
      <c r="R54" s="130">
        <v>1</v>
      </c>
      <c r="T54" s="130">
        <v>1</v>
      </c>
      <c r="X54" s="130">
        <v>1</v>
      </c>
      <c r="Z54" s="130">
        <v>1</v>
      </c>
      <c r="AD54" s="130">
        <v>1</v>
      </c>
      <c r="AF54" s="130">
        <v>1</v>
      </c>
      <c r="AN54" s="130">
        <v>1</v>
      </c>
      <c r="AP54" s="161">
        <v>1</v>
      </c>
      <c r="AT54" s="130">
        <v>1</v>
      </c>
      <c r="AV54" s="126">
        <f t="shared" si="1"/>
        <v>11</v>
      </c>
      <c r="AW54" s="131">
        <f t="shared" si="2"/>
        <v>5.5</v>
      </c>
    </row>
    <row r="55" spans="1:49" s="130" customFormat="1" ht="15.75">
      <c r="A55" s="127" t="s">
        <v>161</v>
      </c>
      <c r="B55" s="128" t="s">
        <v>207</v>
      </c>
      <c r="C55" s="98" t="s">
        <v>158</v>
      </c>
      <c r="D55" s="127">
        <v>8</v>
      </c>
      <c r="E55" s="128" t="s">
        <v>626</v>
      </c>
      <c r="F55" s="129" t="s">
        <v>421</v>
      </c>
      <c r="G55" s="130">
        <v>1995</v>
      </c>
      <c r="H55" s="126">
        <f t="shared" si="0"/>
        <v>12</v>
      </c>
      <c r="I55" s="131">
        <v>4.5</v>
      </c>
      <c r="J55" s="154" t="s">
        <v>898</v>
      </c>
      <c r="K55" s="128" t="s">
        <v>650</v>
      </c>
      <c r="L55" s="130">
        <v>1</v>
      </c>
      <c r="P55" s="130">
        <v>1</v>
      </c>
      <c r="R55" s="130">
        <v>1</v>
      </c>
      <c r="V55" s="130">
        <v>1</v>
      </c>
      <c r="X55" s="130">
        <v>1</v>
      </c>
      <c r="AB55" s="130">
        <v>1</v>
      </c>
      <c r="AD55" s="130">
        <v>1</v>
      </c>
      <c r="AH55" s="161">
        <v>1</v>
      </c>
      <c r="AN55" s="130">
        <v>1</v>
      </c>
      <c r="AT55" s="130">
        <v>1</v>
      </c>
      <c r="AV55" s="126">
        <f t="shared" si="1"/>
        <v>10</v>
      </c>
      <c r="AW55" s="131">
        <f t="shared" si="2"/>
        <v>5</v>
      </c>
    </row>
    <row r="56" spans="1:49" s="130" customFormat="1" ht="15.75">
      <c r="A56" s="127" t="s">
        <v>161</v>
      </c>
      <c r="B56" s="128" t="s">
        <v>393</v>
      </c>
      <c r="C56" s="100" t="s">
        <v>160</v>
      </c>
      <c r="D56" s="127">
        <v>9</v>
      </c>
      <c r="E56" s="128" t="s">
        <v>622</v>
      </c>
      <c r="F56" s="129" t="s">
        <v>536</v>
      </c>
      <c r="G56" s="130">
        <v>1991</v>
      </c>
      <c r="H56" s="126">
        <f t="shared" si="0"/>
        <v>16</v>
      </c>
      <c r="I56" s="131">
        <v>5</v>
      </c>
      <c r="J56" s="128" t="s">
        <v>744</v>
      </c>
      <c r="K56" s="128" t="s">
        <v>745</v>
      </c>
      <c r="L56" s="130">
        <v>1</v>
      </c>
      <c r="P56" s="130">
        <v>1</v>
      </c>
      <c r="R56" s="130">
        <v>1</v>
      </c>
      <c r="V56" s="130">
        <v>1</v>
      </c>
      <c r="X56" s="130">
        <v>1</v>
      </c>
      <c r="AB56" s="130">
        <v>1</v>
      </c>
      <c r="AD56" s="130">
        <v>1</v>
      </c>
      <c r="AH56" s="130">
        <v>1</v>
      </c>
      <c r="AN56" s="130">
        <v>1</v>
      </c>
      <c r="AT56" s="130">
        <v>1</v>
      </c>
      <c r="AV56" s="126">
        <f t="shared" si="1"/>
        <v>10</v>
      </c>
      <c r="AW56" s="131">
        <f t="shared" si="2"/>
        <v>5</v>
      </c>
    </row>
    <row r="57" spans="1:49" s="130" customFormat="1" ht="15.75">
      <c r="A57" s="127" t="s">
        <v>161</v>
      </c>
      <c r="B57" s="128" t="s">
        <v>577</v>
      </c>
      <c r="C57" s="97" t="s">
        <v>157</v>
      </c>
      <c r="D57" s="127">
        <v>5</v>
      </c>
      <c r="E57" s="128" t="s">
        <v>721</v>
      </c>
      <c r="F57" s="129" t="s">
        <v>462</v>
      </c>
      <c r="G57" s="130">
        <v>1996</v>
      </c>
      <c r="H57" s="126">
        <f t="shared" si="0"/>
        <v>11</v>
      </c>
      <c r="I57" s="131"/>
      <c r="J57" s="128" t="s">
        <v>746</v>
      </c>
      <c r="K57" s="128" t="s">
        <v>747</v>
      </c>
      <c r="AV57" s="126">
        <f t="shared" si="1"/>
        <v>0</v>
      </c>
      <c r="AW57" s="131">
        <f t="shared" si="2"/>
        <v>0</v>
      </c>
    </row>
    <row r="58" spans="1:49" s="130" customFormat="1" ht="15.75">
      <c r="A58" s="127" t="s">
        <v>161</v>
      </c>
      <c r="B58" s="128" t="s">
        <v>592</v>
      </c>
      <c r="C58" s="98" t="s">
        <v>158</v>
      </c>
      <c r="D58" s="127">
        <v>8</v>
      </c>
      <c r="E58" s="128" t="s">
        <v>626</v>
      </c>
      <c r="F58" s="132">
        <v>34583</v>
      </c>
      <c r="G58" s="130">
        <v>1994</v>
      </c>
      <c r="H58" s="126">
        <f t="shared" si="0"/>
        <v>13</v>
      </c>
      <c r="I58" s="131">
        <v>5</v>
      </c>
      <c r="J58" s="128" t="s">
        <v>748</v>
      </c>
      <c r="K58" s="128" t="s">
        <v>749</v>
      </c>
      <c r="L58" s="130">
        <v>1</v>
      </c>
      <c r="P58" s="130">
        <v>1</v>
      </c>
      <c r="R58" s="130">
        <v>1</v>
      </c>
      <c r="V58" s="130">
        <v>1</v>
      </c>
      <c r="X58" s="130">
        <v>1</v>
      </c>
      <c r="AB58" s="130">
        <v>1</v>
      </c>
      <c r="AD58" s="130">
        <v>1</v>
      </c>
      <c r="AH58" s="130">
        <v>1</v>
      </c>
      <c r="AN58" s="130">
        <v>1</v>
      </c>
      <c r="AT58" s="130">
        <v>1</v>
      </c>
      <c r="AV58" s="126">
        <f t="shared" si="1"/>
        <v>10</v>
      </c>
      <c r="AW58" s="131">
        <f t="shared" si="2"/>
        <v>5</v>
      </c>
    </row>
    <row r="59" spans="1:49" s="130" customFormat="1" ht="15.75">
      <c r="A59" s="127" t="s">
        <v>161</v>
      </c>
      <c r="B59" s="128" t="s">
        <v>192</v>
      </c>
      <c r="C59" s="97" t="s">
        <v>157</v>
      </c>
      <c r="D59" s="127">
        <v>7</v>
      </c>
      <c r="E59" s="128" t="s">
        <v>307</v>
      </c>
      <c r="F59" s="129" t="s">
        <v>439</v>
      </c>
      <c r="G59" s="130">
        <v>1997</v>
      </c>
      <c r="H59" s="126">
        <f t="shared" si="0"/>
        <v>10</v>
      </c>
      <c r="I59" s="131">
        <v>5</v>
      </c>
      <c r="J59" s="128" t="s">
        <v>750</v>
      </c>
      <c r="K59" s="128" t="s">
        <v>751</v>
      </c>
      <c r="L59" s="130">
        <v>1</v>
      </c>
      <c r="P59" s="130">
        <v>1</v>
      </c>
      <c r="R59" s="130">
        <v>1</v>
      </c>
      <c r="V59" s="130">
        <v>1</v>
      </c>
      <c r="X59" s="130">
        <v>1</v>
      </c>
      <c r="AB59" s="130">
        <v>1</v>
      </c>
      <c r="AD59" s="130">
        <v>1</v>
      </c>
      <c r="AH59" s="130">
        <v>1</v>
      </c>
      <c r="AN59" s="130">
        <v>1</v>
      </c>
      <c r="AT59" s="130">
        <v>1</v>
      </c>
      <c r="AV59" s="126">
        <f t="shared" si="1"/>
        <v>10</v>
      </c>
      <c r="AW59" s="131">
        <f t="shared" si="2"/>
        <v>5</v>
      </c>
    </row>
    <row r="60" spans="1:49" s="130" customFormat="1" ht="15.75">
      <c r="A60" s="127" t="s">
        <v>161</v>
      </c>
      <c r="B60" s="128" t="s">
        <v>173</v>
      </c>
      <c r="C60" s="96" t="s">
        <v>156</v>
      </c>
      <c r="D60" s="127">
        <v>5</v>
      </c>
      <c r="E60" s="128" t="s">
        <v>721</v>
      </c>
      <c r="F60" s="129" t="s">
        <v>455</v>
      </c>
      <c r="G60" s="130">
        <v>1999</v>
      </c>
      <c r="H60" s="126">
        <f t="shared" si="0"/>
        <v>8</v>
      </c>
      <c r="I60" s="131"/>
      <c r="J60" s="128" t="s">
        <v>752</v>
      </c>
      <c r="K60" s="128" t="s">
        <v>737</v>
      </c>
      <c r="AV60" s="126">
        <f t="shared" si="1"/>
        <v>0</v>
      </c>
      <c r="AW60" s="131">
        <f t="shared" si="2"/>
        <v>0</v>
      </c>
    </row>
    <row r="61" spans="1:49" s="130" customFormat="1" ht="15.75">
      <c r="A61" s="127" t="s">
        <v>161</v>
      </c>
      <c r="B61" s="128" t="s">
        <v>593</v>
      </c>
      <c r="C61" s="96" t="s">
        <v>156</v>
      </c>
      <c r="D61" s="127">
        <v>1</v>
      </c>
      <c r="E61" s="128" t="s">
        <v>143</v>
      </c>
      <c r="F61" s="132">
        <v>37290</v>
      </c>
      <c r="G61" s="130">
        <v>2002</v>
      </c>
      <c r="H61" s="126">
        <f t="shared" si="0"/>
        <v>5</v>
      </c>
      <c r="I61" s="147">
        <v>0.5</v>
      </c>
      <c r="J61" s="128" t="s">
        <v>753</v>
      </c>
      <c r="K61" s="128" t="s">
        <v>749</v>
      </c>
      <c r="AK61" s="130">
        <v>1</v>
      </c>
      <c r="AV61" s="126">
        <f t="shared" si="1"/>
        <v>1</v>
      </c>
      <c r="AW61" s="131">
        <f t="shared" si="2"/>
        <v>0.5</v>
      </c>
    </row>
    <row r="62" spans="1:49" s="130" customFormat="1" ht="15.75">
      <c r="A62" s="127"/>
      <c r="B62" s="149" t="s">
        <v>873</v>
      </c>
      <c r="C62" s="108"/>
      <c r="D62" s="127"/>
      <c r="E62" s="128"/>
      <c r="F62" s="132"/>
      <c r="H62" s="126"/>
      <c r="I62" s="140"/>
      <c r="J62" s="154" t="s">
        <v>902</v>
      </c>
      <c r="K62" s="128" t="s">
        <v>884</v>
      </c>
      <c r="L62" s="161">
        <v>1</v>
      </c>
      <c r="AV62" s="126">
        <f t="shared" si="1"/>
        <v>1</v>
      </c>
      <c r="AW62" s="131">
        <f t="shared" si="2"/>
        <v>0.5</v>
      </c>
    </row>
    <row r="63" spans="1:49" s="130" customFormat="1" ht="15.75">
      <c r="A63" s="127" t="s">
        <v>161</v>
      </c>
      <c r="B63" s="128" t="s">
        <v>844</v>
      </c>
      <c r="C63" s="96" t="s">
        <v>156</v>
      </c>
      <c r="D63" s="127">
        <v>1</v>
      </c>
      <c r="E63" s="128" t="s">
        <v>143</v>
      </c>
      <c r="F63" s="132">
        <v>37978</v>
      </c>
      <c r="G63" s="130">
        <v>2003</v>
      </c>
      <c r="H63" s="126">
        <f t="shared" si="0"/>
        <v>4</v>
      </c>
      <c r="I63" s="131">
        <v>0.5</v>
      </c>
      <c r="J63" s="128" t="s">
        <v>755</v>
      </c>
      <c r="K63" s="128" t="s">
        <v>749</v>
      </c>
      <c r="AJ63" s="130">
        <v>1</v>
      </c>
      <c r="AV63" s="126">
        <f t="shared" si="1"/>
        <v>1</v>
      </c>
      <c r="AW63" s="131">
        <f t="shared" si="2"/>
        <v>0.5</v>
      </c>
    </row>
    <row r="64" spans="1:49" s="130" customFormat="1" ht="15.75">
      <c r="A64" s="127" t="s">
        <v>161</v>
      </c>
      <c r="B64" s="128" t="s">
        <v>607</v>
      </c>
      <c r="C64" s="98" t="s">
        <v>158</v>
      </c>
      <c r="D64" s="127">
        <v>4</v>
      </c>
      <c r="E64" s="128" t="s">
        <v>137</v>
      </c>
      <c r="F64" s="132">
        <v>34961</v>
      </c>
      <c r="G64" s="130">
        <v>1995</v>
      </c>
      <c r="H64" s="126">
        <f t="shared" si="0"/>
        <v>12</v>
      </c>
      <c r="I64" s="131"/>
      <c r="J64" s="128" t="s">
        <v>756</v>
      </c>
      <c r="K64" s="128" t="s">
        <v>757</v>
      </c>
      <c r="AV64" s="126">
        <f t="shared" si="1"/>
        <v>0</v>
      </c>
      <c r="AW64" s="131">
        <f t="shared" si="2"/>
        <v>0</v>
      </c>
    </row>
    <row r="65" spans="1:49" s="130" customFormat="1" ht="15.75">
      <c r="A65" s="127" t="s">
        <v>161</v>
      </c>
      <c r="B65" s="128" t="s">
        <v>402</v>
      </c>
      <c r="C65" s="97" t="s">
        <v>157</v>
      </c>
      <c r="D65" s="127">
        <v>8</v>
      </c>
      <c r="E65" s="128" t="s">
        <v>626</v>
      </c>
      <c r="F65" s="129" t="s">
        <v>445</v>
      </c>
      <c r="G65" s="130">
        <v>1996</v>
      </c>
      <c r="H65" s="126">
        <f t="shared" si="0"/>
        <v>11</v>
      </c>
      <c r="I65" s="131">
        <v>2</v>
      </c>
      <c r="J65" s="128" t="s">
        <v>758</v>
      </c>
      <c r="K65" s="128" t="s">
        <v>759</v>
      </c>
      <c r="AB65" s="130">
        <v>1</v>
      </c>
      <c r="AD65" s="130">
        <v>1</v>
      </c>
      <c r="AH65" s="130">
        <v>1</v>
      </c>
      <c r="AN65" s="130">
        <v>1</v>
      </c>
      <c r="AV65" s="126">
        <f t="shared" si="1"/>
        <v>4</v>
      </c>
      <c r="AW65" s="131">
        <f t="shared" si="2"/>
        <v>2</v>
      </c>
    </row>
    <row r="66" spans="1:49" s="130" customFormat="1" ht="15.75">
      <c r="A66" s="127" t="s">
        <v>161</v>
      </c>
      <c r="B66" s="128" t="s">
        <v>597</v>
      </c>
      <c r="C66" s="97" t="s">
        <v>157</v>
      </c>
      <c r="D66" s="127">
        <v>4</v>
      </c>
      <c r="E66" s="128" t="s">
        <v>137</v>
      </c>
      <c r="F66" s="129" t="s">
        <v>491</v>
      </c>
      <c r="G66" s="130">
        <v>1996</v>
      </c>
      <c r="H66" s="126">
        <f t="shared" si="0"/>
        <v>11</v>
      </c>
      <c r="I66" s="131"/>
      <c r="J66" s="128" t="s">
        <v>758</v>
      </c>
      <c r="K66" s="128" t="s">
        <v>695</v>
      </c>
      <c r="AV66" s="126">
        <f t="shared" si="1"/>
        <v>0</v>
      </c>
      <c r="AW66" s="131">
        <f t="shared" si="2"/>
        <v>0</v>
      </c>
    </row>
    <row r="67" spans="1:49" s="130" customFormat="1" ht="15.75">
      <c r="A67" s="127" t="s">
        <v>161</v>
      </c>
      <c r="B67" s="128" t="s">
        <v>240</v>
      </c>
      <c r="C67" s="100" t="s">
        <v>160</v>
      </c>
      <c r="D67" s="127">
        <v>9</v>
      </c>
      <c r="E67" s="128" t="s">
        <v>622</v>
      </c>
      <c r="F67" s="129" t="s">
        <v>485</v>
      </c>
      <c r="G67" s="130">
        <v>1986</v>
      </c>
      <c r="H67" s="126">
        <f t="shared" si="0"/>
        <v>21</v>
      </c>
      <c r="I67" s="131">
        <v>2</v>
      </c>
      <c r="J67" s="128" t="s">
        <v>762</v>
      </c>
      <c r="K67" s="128" t="s">
        <v>732</v>
      </c>
      <c r="L67" s="130">
        <v>1</v>
      </c>
      <c r="P67" s="130">
        <v>1</v>
      </c>
      <c r="X67" s="130">
        <v>1</v>
      </c>
      <c r="AB67" s="130">
        <v>1</v>
      </c>
      <c r="AV67" s="126">
        <f t="shared" si="1"/>
        <v>4</v>
      </c>
      <c r="AW67" s="131">
        <f t="shared" si="2"/>
        <v>2</v>
      </c>
    </row>
    <row r="68" spans="1:49" s="130" customFormat="1" ht="15.75">
      <c r="A68" s="127" t="s">
        <v>161</v>
      </c>
      <c r="B68" s="128" t="s">
        <v>549</v>
      </c>
      <c r="C68" s="97" t="s">
        <v>157</v>
      </c>
      <c r="D68" s="127">
        <v>5</v>
      </c>
      <c r="E68" s="128" t="s">
        <v>721</v>
      </c>
      <c r="F68" s="132">
        <v>35619</v>
      </c>
      <c r="G68" s="130">
        <v>1997</v>
      </c>
      <c r="H68" s="126">
        <f t="shared" si="0"/>
        <v>10</v>
      </c>
      <c r="I68" s="131"/>
      <c r="J68" s="128" t="s">
        <v>763</v>
      </c>
      <c r="K68" s="128" t="s">
        <v>723</v>
      </c>
      <c r="AV68" s="126">
        <f t="shared" si="1"/>
        <v>0</v>
      </c>
      <c r="AW68" s="131">
        <f t="shared" si="2"/>
        <v>0</v>
      </c>
    </row>
    <row r="69" spans="1:49" s="130" customFormat="1" ht="15.75">
      <c r="A69" s="127" t="s">
        <v>161</v>
      </c>
      <c r="B69" s="128" t="s">
        <v>213</v>
      </c>
      <c r="C69" s="98" t="s">
        <v>158</v>
      </c>
      <c r="D69" s="127">
        <v>9</v>
      </c>
      <c r="E69" s="128" t="s">
        <v>622</v>
      </c>
      <c r="F69" s="129" t="s">
        <v>477</v>
      </c>
      <c r="G69" s="130">
        <v>1995</v>
      </c>
      <c r="H69" s="126">
        <f t="shared" si="0"/>
        <v>12</v>
      </c>
      <c r="I69" s="143">
        <v>5</v>
      </c>
      <c r="J69" s="128" t="s">
        <v>763</v>
      </c>
      <c r="K69" s="128" t="s">
        <v>679</v>
      </c>
      <c r="L69" s="130">
        <v>1</v>
      </c>
      <c r="P69" s="130">
        <v>1</v>
      </c>
      <c r="R69" s="130">
        <v>1</v>
      </c>
      <c r="V69" s="130">
        <v>1</v>
      </c>
      <c r="X69" s="130">
        <v>1</v>
      </c>
      <c r="AB69" s="130">
        <v>1</v>
      </c>
      <c r="AD69" s="130">
        <v>1</v>
      </c>
      <c r="AH69" s="130">
        <v>1</v>
      </c>
      <c r="AN69" s="130">
        <v>1</v>
      </c>
      <c r="AT69" s="130">
        <v>1</v>
      </c>
      <c r="AV69" s="126">
        <f t="shared" si="1"/>
        <v>10</v>
      </c>
      <c r="AW69" s="131">
        <f t="shared" si="2"/>
        <v>5</v>
      </c>
    </row>
    <row r="70" spans="1:49" s="130" customFormat="1" ht="15.75">
      <c r="A70" s="127" t="s">
        <v>161</v>
      </c>
      <c r="B70" s="128" t="s">
        <v>560</v>
      </c>
      <c r="C70" s="97" t="s">
        <v>157</v>
      </c>
      <c r="D70" s="127">
        <v>5</v>
      </c>
      <c r="E70" s="128" t="s">
        <v>721</v>
      </c>
      <c r="F70" s="129" t="s">
        <v>435</v>
      </c>
      <c r="G70" s="130">
        <v>1996</v>
      </c>
      <c r="H70" s="126">
        <f t="shared" si="0"/>
        <v>11</v>
      </c>
      <c r="I70" s="131"/>
      <c r="J70" s="128" t="s">
        <v>764</v>
      </c>
      <c r="K70" s="128" t="s">
        <v>765</v>
      </c>
      <c r="AV70" s="126">
        <f t="shared" si="1"/>
        <v>0</v>
      </c>
      <c r="AW70" s="131">
        <f t="shared" si="2"/>
        <v>0</v>
      </c>
    </row>
    <row r="71" spans="1:49" s="130" customFormat="1" ht="15.75">
      <c r="A71" s="127" t="s">
        <v>161</v>
      </c>
      <c r="B71" s="128" t="s">
        <v>580</v>
      </c>
      <c r="C71" s="99" t="s">
        <v>159</v>
      </c>
      <c r="D71" s="127">
        <v>9</v>
      </c>
      <c r="E71" s="128" t="s">
        <v>622</v>
      </c>
      <c r="F71" s="129" t="s">
        <v>465</v>
      </c>
      <c r="G71" s="130">
        <v>1992</v>
      </c>
      <c r="H71" s="126">
        <f t="shared" si="0"/>
        <v>15</v>
      </c>
      <c r="I71" s="131">
        <v>2.5</v>
      </c>
      <c r="J71" s="128" t="s">
        <v>766</v>
      </c>
      <c r="K71" s="128" t="s">
        <v>767</v>
      </c>
      <c r="L71" s="130">
        <v>1</v>
      </c>
      <c r="R71" s="130">
        <v>1</v>
      </c>
      <c r="V71" s="130">
        <v>1</v>
      </c>
      <c r="AN71" s="130">
        <v>1</v>
      </c>
      <c r="AT71" s="130">
        <v>1</v>
      </c>
      <c r="AV71" s="126">
        <f t="shared" si="1"/>
        <v>5</v>
      </c>
      <c r="AW71" s="131">
        <f t="shared" si="2"/>
        <v>2.5</v>
      </c>
    </row>
    <row r="72" spans="1:49" s="130" customFormat="1" ht="15.75">
      <c r="A72" s="127" t="s">
        <v>161</v>
      </c>
      <c r="B72" s="128" t="s">
        <v>244</v>
      </c>
      <c r="C72" s="100" t="s">
        <v>160</v>
      </c>
      <c r="D72" s="133"/>
      <c r="E72" s="133"/>
      <c r="F72" s="129" t="s">
        <v>478</v>
      </c>
      <c r="G72" s="130">
        <v>1962</v>
      </c>
      <c r="H72" s="126">
        <f t="shared" si="0"/>
        <v>45</v>
      </c>
      <c r="I72" s="131"/>
      <c r="J72" s="128" t="s">
        <v>768</v>
      </c>
      <c r="K72" s="128" t="s">
        <v>679</v>
      </c>
      <c r="AV72" s="126">
        <f t="shared" si="1"/>
        <v>0</v>
      </c>
      <c r="AW72" s="131">
        <f t="shared" si="2"/>
        <v>0</v>
      </c>
    </row>
    <row r="73" spans="1:49" s="130" customFormat="1" ht="15.75">
      <c r="A73" s="127" t="s">
        <v>161</v>
      </c>
      <c r="B73" s="149" t="s">
        <v>853</v>
      </c>
      <c r="C73" s="98" t="s">
        <v>158</v>
      </c>
      <c r="D73" s="127">
        <v>6</v>
      </c>
      <c r="E73" s="128" t="s">
        <v>719</v>
      </c>
      <c r="F73" s="132">
        <v>34635</v>
      </c>
      <c r="G73" s="130">
        <v>1994</v>
      </c>
      <c r="H73" s="126">
        <f t="shared" si="0"/>
        <v>13</v>
      </c>
      <c r="I73" s="131">
        <v>1</v>
      </c>
      <c r="J73" s="128" t="s">
        <v>769</v>
      </c>
      <c r="K73" s="128" t="s">
        <v>854</v>
      </c>
      <c r="L73" s="130">
        <v>1</v>
      </c>
      <c r="V73" s="130">
        <v>1</v>
      </c>
      <c r="AV73" s="126">
        <f>SUM(L73:AU73)</f>
        <v>2</v>
      </c>
      <c r="AW73" s="131">
        <f t="shared" si="2"/>
        <v>1</v>
      </c>
    </row>
    <row r="74" spans="1:49" s="130" customFormat="1" ht="15.75">
      <c r="A74" s="127" t="s">
        <v>161</v>
      </c>
      <c r="B74" s="128" t="s">
        <v>252</v>
      </c>
      <c r="C74" s="100" t="s">
        <v>160</v>
      </c>
      <c r="D74" s="127">
        <v>9</v>
      </c>
      <c r="E74" s="128" t="s">
        <v>622</v>
      </c>
      <c r="F74" s="129" t="s">
        <v>509</v>
      </c>
      <c r="G74" s="130">
        <v>1984</v>
      </c>
      <c r="H74" s="126">
        <f t="shared" si="0"/>
        <v>23</v>
      </c>
      <c r="I74" s="131"/>
      <c r="J74" s="128" t="s">
        <v>769</v>
      </c>
      <c r="K74" s="128" t="s">
        <v>660</v>
      </c>
      <c r="AV74" s="126">
        <f t="shared" si="1"/>
        <v>0</v>
      </c>
      <c r="AW74" s="131">
        <f t="shared" si="2"/>
        <v>0</v>
      </c>
    </row>
    <row r="75" spans="1:49" s="130" customFormat="1" ht="15.75">
      <c r="A75" s="127" t="s">
        <v>161</v>
      </c>
      <c r="B75" s="128" t="s">
        <v>176</v>
      </c>
      <c r="C75" s="96" t="s">
        <v>156</v>
      </c>
      <c r="D75" s="127">
        <v>6</v>
      </c>
      <c r="E75" s="128" t="s">
        <v>719</v>
      </c>
      <c r="F75" s="129" t="s">
        <v>534</v>
      </c>
      <c r="G75" s="130">
        <v>1998</v>
      </c>
      <c r="H75" s="126">
        <f t="shared" si="0"/>
        <v>9</v>
      </c>
      <c r="I75" s="131"/>
      <c r="J75" s="128" t="s">
        <v>769</v>
      </c>
      <c r="K75" s="128" t="s">
        <v>770</v>
      </c>
      <c r="AV75" s="126">
        <f t="shared" si="1"/>
        <v>0</v>
      </c>
      <c r="AW75" s="131">
        <f t="shared" si="2"/>
        <v>0</v>
      </c>
    </row>
    <row r="76" spans="1:49" s="130" customFormat="1" ht="15.75">
      <c r="A76" s="127" t="s">
        <v>161</v>
      </c>
      <c r="B76" s="128" t="s">
        <v>56</v>
      </c>
      <c r="C76" s="98" t="s">
        <v>158</v>
      </c>
      <c r="D76" s="127">
        <v>9</v>
      </c>
      <c r="E76" s="128" t="s">
        <v>622</v>
      </c>
      <c r="F76" s="132">
        <v>34782</v>
      </c>
      <c r="G76" s="130">
        <v>1995</v>
      </c>
      <c r="H76" s="126">
        <f t="shared" si="0"/>
        <v>12</v>
      </c>
      <c r="I76" s="131"/>
      <c r="J76" s="128" t="s">
        <v>771</v>
      </c>
      <c r="K76" s="128" t="s">
        <v>711</v>
      </c>
      <c r="AV76" s="126">
        <f t="shared" si="1"/>
        <v>0</v>
      </c>
      <c r="AW76" s="131">
        <f t="shared" si="2"/>
        <v>0</v>
      </c>
    </row>
    <row r="77" spans="1:49" s="130" customFormat="1" ht="15.75">
      <c r="A77" s="127" t="s">
        <v>161</v>
      </c>
      <c r="B77" s="128" t="s">
        <v>541</v>
      </c>
      <c r="C77" s="96" t="s">
        <v>156</v>
      </c>
      <c r="D77" s="127">
        <v>1</v>
      </c>
      <c r="E77" s="128" t="s">
        <v>143</v>
      </c>
      <c r="F77" s="132">
        <v>37512</v>
      </c>
      <c r="G77" s="130">
        <v>2002</v>
      </c>
      <c r="H77" s="126">
        <f t="shared" si="0"/>
        <v>5</v>
      </c>
      <c r="I77" s="131"/>
      <c r="J77" s="128" t="s">
        <v>772</v>
      </c>
      <c r="K77" s="128" t="s">
        <v>773</v>
      </c>
      <c r="AV77" s="126">
        <f t="shared" si="1"/>
        <v>0</v>
      </c>
      <c r="AW77" s="131">
        <f t="shared" ref="AW77:AW140" si="3">AV77*$AW$10</f>
        <v>0</v>
      </c>
    </row>
    <row r="78" spans="1:49" s="130" customFormat="1" ht="15.75">
      <c r="A78" s="127" t="s">
        <v>161</v>
      </c>
      <c r="B78" s="128" t="s">
        <v>610</v>
      </c>
      <c r="C78" s="96" t="s">
        <v>156</v>
      </c>
      <c r="D78" s="127">
        <v>1</v>
      </c>
      <c r="E78" s="128" t="s">
        <v>143</v>
      </c>
      <c r="F78" s="132">
        <v>38301</v>
      </c>
      <c r="G78" s="130">
        <v>2004</v>
      </c>
      <c r="H78" s="126">
        <f t="shared" si="0"/>
        <v>3</v>
      </c>
      <c r="I78" s="131"/>
      <c r="J78" s="128" t="s">
        <v>775</v>
      </c>
      <c r="K78" s="128" t="s">
        <v>740</v>
      </c>
      <c r="AV78" s="126">
        <f t="shared" si="1"/>
        <v>0</v>
      </c>
      <c r="AW78" s="131">
        <f t="shared" si="3"/>
        <v>0</v>
      </c>
    </row>
    <row r="79" spans="1:49" s="130" customFormat="1" ht="15.75">
      <c r="A79" s="127" t="s">
        <v>161</v>
      </c>
      <c r="B79" s="128" t="s">
        <v>306</v>
      </c>
      <c r="C79" s="100" t="s">
        <v>160</v>
      </c>
      <c r="D79" s="127">
        <v>9</v>
      </c>
      <c r="E79" s="128" t="s">
        <v>622</v>
      </c>
      <c r="F79" s="129" t="s">
        <v>521</v>
      </c>
      <c r="G79" s="130">
        <v>1991</v>
      </c>
      <c r="H79" s="126">
        <f t="shared" si="0"/>
        <v>16</v>
      </c>
      <c r="I79" s="131">
        <v>5</v>
      </c>
      <c r="J79" s="128" t="s">
        <v>781</v>
      </c>
      <c r="K79" s="128" t="s">
        <v>654</v>
      </c>
      <c r="L79" s="130">
        <v>1</v>
      </c>
      <c r="P79" s="130">
        <v>1</v>
      </c>
      <c r="R79" s="130">
        <v>1</v>
      </c>
      <c r="V79" s="130">
        <v>1</v>
      </c>
      <c r="X79" s="130">
        <v>1</v>
      </c>
      <c r="AB79" s="130">
        <v>1</v>
      </c>
      <c r="AD79" s="130">
        <v>1</v>
      </c>
      <c r="AH79" s="130">
        <v>1</v>
      </c>
      <c r="AN79" s="130">
        <v>1</v>
      </c>
      <c r="AT79" s="130">
        <v>1</v>
      </c>
      <c r="AV79" s="126">
        <f t="shared" si="1"/>
        <v>10</v>
      </c>
      <c r="AW79" s="131">
        <f t="shared" si="3"/>
        <v>5</v>
      </c>
    </row>
    <row r="80" spans="1:49" s="130" customFormat="1" ht="15.75">
      <c r="A80" s="127" t="s">
        <v>161</v>
      </c>
      <c r="B80" s="128" t="s">
        <v>587</v>
      </c>
      <c r="C80" s="100" t="s">
        <v>160</v>
      </c>
      <c r="D80" s="128"/>
      <c r="E80" s="128"/>
      <c r="F80" s="132">
        <v>33550</v>
      </c>
      <c r="G80" s="130">
        <v>1991</v>
      </c>
      <c r="H80" s="126">
        <f t="shared" ref="H80:H147" si="4">$F$1-G80</f>
        <v>16</v>
      </c>
      <c r="I80" s="131"/>
      <c r="J80" s="128" t="s">
        <v>782</v>
      </c>
      <c r="K80" s="128" t="s">
        <v>783</v>
      </c>
      <c r="AV80" s="126">
        <f t="shared" ref="AV80:AV146" si="5">SUM(L80:AU80)</f>
        <v>0</v>
      </c>
      <c r="AW80" s="131">
        <f t="shared" si="3"/>
        <v>0</v>
      </c>
    </row>
    <row r="81" spans="1:49" s="130" customFormat="1" ht="15.75">
      <c r="A81" s="127" t="s">
        <v>161</v>
      </c>
      <c r="B81" s="128" t="s">
        <v>132</v>
      </c>
      <c r="C81" s="99" t="s">
        <v>159</v>
      </c>
      <c r="D81" s="127">
        <v>9</v>
      </c>
      <c r="E81" s="128" t="s">
        <v>622</v>
      </c>
      <c r="F81" s="129" t="s">
        <v>486</v>
      </c>
      <c r="G81" s="130">
        <v>1993</v>
      </c>
      <c r="H81" s="126">
        <f t="shared" si="4"/>
        <v>14</v>
      </c>
      <c r="I81" s="131">
        <v>3</v>
      </c>
      <c r="J81" s="128" t="s">
        <v>782</v>
      </c>
      <c r="K81" s="128" t="s">
        <v>732</v>
      </c>
      <c r="L81" s="130">
        <v>1</v>
      </c>
      <c r="P81" s="130">
        <v>1</v>
      </c>
      <c r="R81" s="130">
        <v>1</v>
      </c>
      <c r="X81" s="130">
        <v>1</v>
      </c>
      <c r="AB81" s="130">
        <v>1</v>
      </c>
      <c r="AN81" s="130">
        <v>1</v>
      </c>
      <c r="AV81" s="126">
        <f t="shared" si="5"/>
        <v>6</v>
      </c>
      <c r="AW81" s="131">
        <f t="shared" si="3"/>
        <v>3</v>
      </c>
    </row>
    <row r="82" spans="1:49" s="130" customFormat="1" ht="15.75">
      <c r="A82" s="127" t="s">
        <v>161</v>
      </c>
      <c r="B82" s="149" t="s">
        <v>874</v>
      </c>
      <c r="C82" s="146"/>
      <c r="D82" s="127"/>
      <c r="E82" s="128"/>
      <c r="F82" s="129"/>
      <c r="H82" s="126"/>
      <c r="I82" s="140"/>
      <c r="J82" s="154" t="s">
        <v>903</v>
      </c>
      <c r="K82" s="128" t="s">
        <v>883</v>
      </c>
      <c r="L82" s="161">
        <v>1</v>
      </c>
      <c r="P82" s="161">
        <v>1</v>
      </c>
      <c r="R82" s="161">
        <v>1</v>
      </c>
      <c r="V82" s="161">
        <v>1</v>
      </c>
      <c r="X82" s="161">
        <v>1</v>
      </c>
      <c r="AB82" s="161">
        <v>1</v>
      </c>
      <c r="AD82" s="161">
        <v>1</v>
      </c>
      <c r="AN82" s="161">
        <v>1</v>
      </c>
      <c r="AV82" s="126">
        <f t="shared" si="5"/>
        <v>8</v>
      </c>
      <c r="AW82" s="131">
        <f t="shared" si="3"/>
        <v>4</v>
      </c>
    </row>
    <row r="83" spans="1:49" s="130" customFormat="1" ht="15.75">
      <c r="A83" s="127" t="s">
        <v>161</v>
      </c>
      <c r="B83" s="128" t="s">
        <v>372</v>
      </c>
      <c r="C83" s="98" t="s">
        <v>158</v>
      </c>
      <c r="D83" s="127">
        <v>9</v>
      </c>
      <c r="E83" s="128" t="s">
        <v>622</v>
      </c>
      <c r="F83" s="129" t="s">
        <v>527</v>
      </c>
      <c r="G83" s="130">
        <v>1994</v>
      </c>
      <c r="H83" s="126">
        <f t="shared" si="4"/>
        <v>13</v>
      </c>
      <c r="I83" s="131">
        <v>4.5</v>
      </c>
      <c r="J83" s="154" t="s">
        <v>876</v>
      </c>
      <c r="K83" s="128" t="s">
        <v>683</v>
      </c>
      <c r="L83" s="130">
        <v>1</v>
      </c>
      <c r="P83" s="130">
        <v>1</v>
      </c>
      <c r="R83" s="130">
        <v>1</v>
      </c>
      <c r="V83" s="157">
        <v>1</v>
      </c>
      <c r="X83" s="130">
        <v>1</v>
      </c>
      <c r="AB83" s="130">
        <v>1</v>
      </c>
      <c r="AD83" s="130">
        <v>1</v>
      </c>
      <c r="AH83" s="130">
        <v>1</v>
      </c>
      <c r="AN83" s="130">
        <v>1</v>
      </c>
      <c r="AT83" s="130">
        <v>1</v>
      </c>
      <c r="AV83" s="126">
        <f t="shared" si="5"/>
        <v>10</v>
      </c>
      <c r="AW83" s="131">
        <f t="shared" si="3"/>
        <v>5</v>
      </c>
    </row>
    <row r="84" spans="1:49" s="130" customFormat="1" ht="15.75">
      <c r="A84" s="127" t="s">
        <v>161</v>
      </c>
      <c r="B84" s="128" t="s">
        <v>243</v>
      </c>
      <c r="C84" s="100" t="s">
        <v>160</v>
      </c>
      <c r="D84" s="127">
        <v>10</v>
      </c>
      <c r="E84" s="135" t="s">
        <v>851</v>
      </c>
      <c r="F84" s="129" t="s">
        <v>481</v>
      </c>
      <c r="G84" s="130">
        <v>1965</v>
      </c>
      <c r="H84" s="126">
        <f t="shared" si="4"/>
        <v>42</v>
      </c>
      <c r="I84" s="131">
        <v>0.5</v>
      </c>
      <c r="J84" s="128" t="s">
        <v>784</v>
      </c>
      <c r="K84" s="128" t="s">
        <v>777</v>
      </c>
      <c r="AR84" s="130">
        <v>1</v>
      </c>
      <c r="AV84" s="126">
        <f t="shared" si="5"/>
        <v>1</v>
      </c>
      <c r="AW84" s="131">
        <f t="shared" si="3"/>
        <v>0.5</v>
      </c>
    </row>
    <row r="85" spans="1:49" s="130" customFormat="1" ht="15.75">
      <c r="A85" s="127" t="s">
        <v>161</v>
      </c>
      <c r="B85" s="128" t="s">
        <v>595</v>
      </c>
      <c r="C85" s="96" t="s">
        <v>156</v>
      </c>
      <c r="D85" s="127">
        <v>1</v>
      </c>
      <c r="E85" s="128" t="s">
        <v>143</v>
      </c>
      <c r="F85" s="129" t="s">
        <v>487</v>
      </c>
      <c r="G85" s="130">
        <v>2003</v>
      </c>
      <c r="H85" s="126">
        <f t="shared" si="4"/>
        <v>4</v>
      </c>
      <c r="I85" s="131">
        <v>1</v>
      </c>
      <c r="J85" s="128" t="s">
        <v>785</v>
      </c>
      <c r="K85" s="128" t="s">
        <v>786</v>
      </c>
      <c r="AJ85" s="130">
        <v>1</v>
      </c>
      <c r="AL85" s="130">
        <v>1</v>
      </c>
      <c r="AV85" s="126">
        <f t="shared" si="5"/>
        <v>2</v>
      </c>
      <c r="AW85" s="131">
        <f t="shared" si="3"/>
        <v>1</v>
      </c>
    </row>
    <row r="86" spans="1:49" s="130" customFormat="1" ht="15.75">
      <c r="A86" s="127" t="s">
        <v>161</v>
      </c>
      <c r="B86" s="128" t="s">
        <v>201</v>
      </c>
      <c r="C86" s="97" t="s">
        <v>157</v>
      </c>
      <c r="D86" s="127">
        <v>6</v>
      </c>
      <c r="E86" s="128" t="s">
        <v>719</v>
      </c>
      <c r="F86" s="129" t="s">
        <v>502</v>
      </c>
      <c r="G86" s="130">
        <v>1996</v>
      </c>
      <c r="H86" s="126">
        <f t="shared" si="4"/>
        <v>11</v>
      </c>
      <c r="I86" s="131"/>
      <c r="J86" s="128" t="s">
        <v>785</v>
      </c>
      <c r="K86" s="128" t="s">
        <v>787</v>
      </c>
      <c r="AV86" s="126">
        <f t="shared" si="5"/>
        <v>0</v>
      </c>
      <c r="AW86" s="131">
        <f t="shared" si="3"/>
        <v>0</v>
      </c>
    </row>
    <row r="87" spans="1:49" s="130" customFormat="1" ht="15.75">
      <c r="A87" s="127" t="s">
        <v>161</v>
      </c>
      <c r="B87" s="128" t="s">
        <v>553</v>
      </c>
      <c r="C87" s="96" t="s">
        <v>156</v>
      </c>
      <c r="D87" s="127">
        <v>4</v>
      </c>
      <c r="E87" s="128" t="s">
        <v>137</v>
      </c>
      <c r="F87" s="132">
        <v>36783</v>
      </c>
      <c r="G87" s="130">
        <v>2000</v>
      </c>
      <c r="H87" s="126">
        <f t="shared" si="4"/>
        <v>7</v>
      </c>
      <c r="I87" s="131"/>
      <c r="J87" s="128" t="s">
        <v>789</v>
      </c>
      <c r="K87" s="128" t="s">
        <v>790</v>
      </c>
      <c r="AV87" s="126">
        <f t="shared" si="5"/>
        <v>0</v>
      </c>
      <c r="AW87" s="131">
        <f t="shared" si="3"/>
        <v>0</v>
      </c>
    </row>
    <row r="88" spans="1:49" s="130" customFormat="1" ht="15.75">
      <c r="A88" s="127" t="s">
        <v>161</v>
      </c>
      <c r="B88" s="128" t="s">
        <v>546</v>
      </c>
      <c r="C88" s="97" t="s">
        <v>157</v>
      </c>
      <c r="D88" s="127">
        <v>4</v>
      </c>
      <c r="E88" s="135" t="s">
        <v>137</v>
      </c>
      <c r="F88" s="129" t="s">
        <v>415</v>
      </c>
      <c r="G88" s="130">
        <v>1997</v>
      </c>
      <c r="H88" s="126">
        <f t="shared" si="4"/>
        <v>10</v>
      </c>
      <c r="I88" s="131">
        <v>2</v>
      </c>
      <c r="J88" s="154" t="s">
        <v>882</v>
      </c>
      <c r="K88" s="128" t="s">
        <v>669</v>
      </c>
      <c r="X88" s="130">
        <v>1</v>
      </c>
      <c r="AB88" s="130">
        <v>1</v>
      </c>
      <c r="AH88" s="130">
        <v>1</v>
      </c>
      <c r="AP88" s="161">
        <v>1</v>
      </c>
      <c r="AT88" s="130">
        <v>1</v>
      </c>
      <c r="AV88" s="126">
        <f t="shared" si="5"/>
        <v>5</v>
      </c>
      <c r="AW88" s="131">
        <f t="shared" si="3"/>
        <v>2.5</v>
      </c>
    </row>
    <row r="89" spans="1:49" s="130" customFormat="1" ht="15.75">
      <c r="A89" s="127" t="s">
        <v>161</v>
      </c>
      <c r="B89" s="128" t="s">
        <v>227</v>
      </c>
      <c r="C89" s="99" t="s">
        <v>159</v>
      </c>
      <c r="D89" s="127">
        <v>8</v>
      </c>
      <c r="E89" s="128" t="s">
        <v>626</v>
      </c>
      <c r="F89" s="129" t="s">
        <v>458</v>
      </c>
      <c r="G89" s="130">
        <v>1992</v>
      </c>
      <c r="H89" s="126">
        <f t="shared" si="4"/>
        <v>15</v>
      </c>
      <c r="I89" s="131">
        <v>1.5</v>
      </c>
      <c r="J89" s="128" t="s">
        <v>791</v>
      </c>
      <c r="K89" s="128" t="s">
        <v>646</v>
      </c>
      <c r="L89" s="130">
        <v>1</v>
      </c>
      <c r="P89" s="130">
        <v>1</v>
      </c>
      <c r="R89" s="130">
        <v>1</v>
      </c>
      <c r="AV89" s="126">
        <f t="shared" si="5"/>
        <v>3</v>
      </c>
      <c r="AW89" s="131">
        <f t="shared" si="3"/>
        <v>1.5</v>
      </c>
    </row>
    <row r="90" spans="1:49" s="130" customFormat="1" ht="15.75">
      <c r="A90" s="127" t="s">
        <v>161</v>
      </c>
      <c r="B90" s="128" t="s">
        <v>268</v>
      </c>
      <c r="C90" s="96" t="s">
        <v>156</v>
      </c>
      <c r="D90" s="128"/>
      <c r="E90" s="128"/>
      <c r="F90" s="129" t="s">
        <v>531</v>
      </c>
      <c r="G90" s="130">
        <v>1999</v>
      </c>
      <c r="H90" s="126">
        <f t="shared" si="4"/>
        <v>8</v>
      </c>
      <c r="I90" s="131"/>
      <c r="J90" s="128" t="s">
        <v>792</v>
      </c>
      <c r="K90" s="128" t="s">
        <v>793</v>
      </c>
      <c r="AV90" s="126">
        <f t="shared" si="5"/>
        <v>0</v>
      </c>
      <c r="AW90" s="131">
        <f t="shared" si="3"/>
        <v>0</v>
      </c>
    </row>
    <row r="91" spans="1:49" s="130" customFormat="1" ht="15.75">
      <c r="A91" s="127" t="s">
        <v>161</v>
      </c>
      <c r="B91" s="128" t="s">
        <v>619</v>
      </c>
      <c r="C91" s="100" t="s">
        <v>160</v>
      </c>
      <c r="D91" s="133"/>
      <c r="E91" s="133"/>
      <c r="F91" s="129" t="s">
        <v>537</v>
      </c>
      <c r="G91" s="130">
        <v>1959</v>
      </c>
      <c r="H91" s="126">
        <f t="shared" si="4"/>
        <v>48</v>
      </c>
      <c r="I91" s="131"/>
      <c r="J91" s="128" t="s">
        <v>794</v>
      </c>
      <c r="K91" s="128" t="s">
        <v>745</v>
      </c>
      <c r="AV91" s="126">
        <f t="shared" si="5"/>
        <v>0</v>
      </c>
      <c r="AW91" s="131">
        <f t="shared" si="3"/>
        <v>0</v>
      </c>
    </row>
    <row r="92" spans="1:49" s="130" customFormat="1" ht="15.75">
      <c r="A92" s="127" t="s">
        <v>161</v>
      </c>
      <c r="B92" s="128" t="s">
        <v>600</v>
      </c>
      <c r="C92" s="100" t="s">
        <v>160</v>
      </c>
      <c r="D92" s="133"/>
      <c r="E92" s="133"/>
      <c r="F92" s="129" t="s">
        <v>497</v>
      </c>
      <c r="G92" s="130">
        <v>1968</v>
      </c>
      <c r="H92" s="126">
        <f t="shared" si="4"/>
        <v>39</v>
      </c>
      <c r="I92" s="131"/>
      <c r="J92" s="128" t="s">
        <v>796</v>
      </c>
      <c r="K92" s="128" t="s">
        <v>797</v>
      </c>
      <c r="AV92" s="126">
        <f t="shared" si="5"/>
        <v>0</v>
      </c>
      <c r="AW92" s="131">
        <f t="shared" si="3"/>
        <v>0</v>
      </c>
    </row>
    <row r="93" spans="1:49" s="130" customFormat="1" ht="15.75">
      <c r="A93" s="127" t="s">
        <v>161</v>
      </c>
      <c r="B93" s="128" t="s">
        <v>239</v>
      </c>
      <c r="C93" s="100" t="s">
        <v>160</v>
      </c>
      <c r="D93" s="127">
        <v>9</v>
      </c>
      <c r="E93" s="128" t="s">
        <v>622</v>
      </c>
      <c r="F93" s="129" t="s">
        <v>525</v>
      </c>
      <c r="G93" s="130">
        <v>1989</v>
      </c>
      <c r="H93" s="126">
        <f t="shared" si="4"/>
        <v>18</v>
      </c>
      <c r="I93" s="131">
        <v>5</v>
      </c>
      <c r="J93" s="128" t="s">
        <v>798</v>
      </c>
      <c r="K93" s="128" t="s">
        <v>711</v>
      </c>
      <c r="L93" s="130">
        <v>1</v>
      </c>
      <c r="P93" s="130">
        <v>1</v>
      </c>
      <c r="R93" s="130">
        <v>1</v>
      </c>
      <c r="V93" s="130">
        <v>1</v>
      </c>
      <c r="X93" s="130">
        <v>1</v>
      </c>
      <c r="AB93" s="130">
        <v>1</v>
      </c>
      <c r="AD93" s="130">
        <v>1</v>
      </c>
      <c r="AH93" s="130">
        <v>1</v>
      </c>
      <c r="AN93" s="130">
        <v>1</v>
      </c>
      <c r="AT93" s="130">
        <v>1</v>
      </c>
      <c r="AV93" s="126">
        <f t="shared" si="5"/>
        <v>10</v>
      </c>
      <c r="AW93" s="131">
        <f t="shared" si="3"/>
        <v>5</v>
      </c>
    </row>
    <row r="94" spans="1:49" s="130" customFormat="1" ht="15.75">
      <c r="A94" s="127" t="s">
        <v>161</v>
      </c>
      <c r="B94" s="128" t="s">
        <v>616</v>
      </c>
      <c r="C94" s="97" t="s">
        <v>157</v>
      </c>
      <c r="D94" s="127">
        <v>5</v>
      </c>
      <c r="E94" s="128" t="s">
        <v>721</v>
      </c>
      <c r="F94" s="132">
        <v>35099</v>
      </c>
      <c r="G94" s="130">
        <v>1996</v>
      </c>
      <c r="H94" s="126">
        <f t="shared" si="4"/>
        <v>11</v>
      </c>
      <c r="I94" s="131">
        <v>2</v>
      </c>
      <c r="J94" s="128" t="s">
        <v>804</v>
      </c>
      <c r="K94" s="128" t="s">
        <v>805</v>
      </c>
      <c r="L94" s="130">
        <v>1</v>
      </c>
      <c r="P94" s="130">
        <v>1</v>
      </c>
      <c r="R94" s="130">
        <v>1</v>
      </c>
      <c r="V94" s="130">
        <v>1</v>
      </c>
      <c r="AV94" s="126">
        <f t="shared" si="5"/>
        <v>4</v>
      </c>
      <c r="AW94" s="131">
        <f t="shared" si="3"/>
        <v>2</v>
      </c>
    </row>
    <row r="95" spans="1:49" s="130" customFormat="1" ht="15.75">
      <c r="A95" s="127" t="s">
        <v>161</v>
      </c>
      <c r="B95" s="128" t="s">
        <v>183</v>
      </c>
      <c r="C95" s="97" t="s">
        <v>157</v>
      </c>
      <c r="D95" s="127">
        <v>8</v>
      </c>
      <c r="E95" s="128" t="s">
        <v>626</v>
      </c>
      <c r="F95" s="129" t="s">
        <v>489</v>
      </c>
      <c r="G95" s="130">
        <v>1997</v>
      </c>
      <c r="H95" s="126">
        <f t="shared" si="4"/>
        <v>10</v>
      </c>
      <c r="I95" s="131">
        <v>2.5</v>
      </c>
      <c r="J95" s="155" t="s">
        <v>889</v>
      </c>
      <c r="K95" s="128" t="s">
        <v>720</v>
      </c>
      <c r="L95" s="130">
        <v>1</v>
      </c>
      <c r="R95" s="130">
        <v>1</v>
      </c>
      <c r="X95" s="130">
        <v>1</v>
      </c>
      <c r="AB95" s="130">
        <v>1</v>
      </c>
      <c r="AD95" s="130">
        <v>1</v>
      </c>
      <c r="AH95" s="161">
        <v>1</v>
      </c>
      <c r="AN95" s="161">
        <v>1</v>
      </c>
      <c r="AT95" s="161">
        <v>1</v>
      </c>
      <c r="AV95" s="126">
        <f t="shared" si="5"/>
        <v>8</v>
      </c>
      <c r="AW95" s="131">
        <f t="shared" si="3"/>
        <v>4</v>
      </c>
    </row>
    <row r="96" spans="1:49" s="130" customFormat="1" ht="15.75">
      <c r="A96" s="127" t="s">
        <v>161</v>
      </c>
      <c r="B96" s="128" t="s">
        <v>336</v>
      </c>
      <c r="C96" s="96" t="s">
        <v>156</v>
      </c>
      <c r="D96" s="127">
        <v>1</v>
      </c>
      <c r="E96" s="128" t="s">
        <v>143</v>
      </c>
      <c r="F96" s="129" t="s">
        <v>434</v>
      </c>
      <c r="G96" s="130">
        <v>2001</v>
      </c>
      <c r="H96" s="126">
        <f t="shared" si="4"/>
        <v>6</v>
      </c>
      <c r="I96" s="131"/>
      <c r="J96" s="128" t="s">
        <v>806</v>
      </c>
      <c r="K96" s="128" t="s">
        <v>698</v>
      </c>
      <c r="AV96" s="126">
        <f t="shared" si="5"/>
        <v>0</v>
      </c>
      <c r="AW96" s="131">
        <f t="shared" si="3"/>
        <v>0</v>
      </c>
    </row>
    <row r="97" spans="1:49" s="130" customFormat="1" ht="15.75">
      <c r="A97" s="127" t="s">
        <v>161</v>
      </c>
      <c r="B97" s="128" t="s">
        <v>374</v>
      </c>
      <c r="C97" s="98" t="s">
        <v>158</v>
      </c>
      <c r="D97" s="127">
        <v>8</v>
      </c>
      <c r="E97" s="128" t="s">
        <v>626</v>
      </c>
      <c r="F97" s="129" t="s">
        <v>530</v>
      </c>
      <c r="G97" s="130">
        <v>1994</v>
      </c>
      <c r="H97" s="126">
        <f t="shared" si="4"/>
        <v>13</v>
      </c>
      <c r="I97" s="131">
        <v>4</v>
      </c>
      <c r="J97" s="128" t="s">
        <v>807</v>
      </c>
      <c r="K97" s="128" t="s">
        <v>714</v>
      </c>
      <c r="L97" s="130">
        <v>1</v>
      </c>
      <c r="P97" s="130">
        <v>1</v>
      </c>
      <c r="R97" s="130">
        <v>1</v>
      </c>
      <c r="X97" s="130">
        <v>1</v>
      </c>
      <c r="AB97" s="130">
        <v>1</v>
      </c>
      <c r="AD97" s="130">
        <v>1</v>
      </c>
      <c r="AN97" s="130">
        <v>1</v>
      </c>
      <c r="AT97" s="130">
        <v>1</v>
      </c>
      <c r="AV97" s="126">
        <f t="shared" si="5"/>
        <v>8</v>
      </c>
      <c r="AW97" s="131">
        <f t="shared" si="3"/>
        <v>4</v>
      </c>
    </row>
    <row r="98" spans="1:49" s="130" customFormat="1" ht="15.75">
      <c r="A98" s="127" t="s">
        <v>161</v>
      </c>
      <c r="B98" s="128" t="s">
        <v>251</v>
      </c>
      <c r="C98" s="100" t="s">
        <v>160</v>
      </c>
      <c r="D98" s="127">
        <v>10</v>
      </c>
      <c r="E98" s="135" t="s">
        <v>851</v>
      </c>
      <c r="F98" s="129" t="s">
        <v>510</v>
      </c>
      <c r="G98" s="130">
        <v>1956</v>
      </c>
      <c r="H98" s="126">
        <f t="shared" si="4"/>
        <v>51</v>
      </c>
      <c r="I98" s="131"/>
      <c r="J98" s="128" t="s">
        <v>810</v>
      </c>
      <c r="K98" s="128" t="s">
        <v>660</v>
      </c>
      <c r="AV98" s="126">
        <f t="shared" si="5"/>
        <v>0</v>
      </c>
      <c r="AW98" s="131">
        <f t="shared" si="3"/>
        <v>0</v>
      </c>
    </row>
    <row r="99" spans="1:49" s="130" customFormat="1" ht="15.75">
      <c r="A99" s="127" t="s">
        <v>161</v>
      </c>
      <c r="B99" s="128" t="s">
        <v>225</v>
      </c>
      <c r="C99" s="99" t="s">
        <v>159</v>
      </c>
      <c r="D99" s="127">
        <v>9</v>
      </c>
      <c r="E99" s="128" t="s">
        <v>622</v>
      </c>
      <c r="F99" s="129" t="s">
        <v>425</v>
      </c>
      <c r="G99" s="130">
        <v>1993</v>
      </c>
      <c r="H99" s="126">
        <f t="shared" si="4"/>
        <v>14</v>
      </c>
      <c r="I99" s="131"/>
      <c r="J99" s="128" t="s">
        <v>812</v>
      </c>
      <c r="K99" s="128" t="s">
        <v>813</v>
      </c>
      <c r="AV99" s="126">
        <f t="shared" si="5"/>
        <v>0</v>
      </c>
      <c r="AW99" s="131">
        <f t="shared" si="3"/>
        <v>0</v>
      </c>
    </row>
    <row r="100" spans="1:49" s="130" customFormat="1" ht="15.75">
      <c r="A100" s="127" t="s">
        <v>161</v>
      </c>
      <c r="B100" s="128" t="s">
        <v>613</v>
      </c>
      <c r="C100" s="100" t="s">
        <v>160</v>
      </c>
      <c r="D100" s="133"/>
      <c r="E100" s="133"/>
      <c r="F100" s="132">
        <v>25046</v>
      </c>
      <c r="G100" s="130">
        <v>1968</v>
      </c>
      <c r="H100" s="126">
        <f t="shared" si="4"/>
        <v>39</v>
      </c>
      <c r="I100" s="131"/>
      <c r="J100" s="128" t="s">
        <v>818</v>
      </c>
      <c r="K100" s="128" t="s">
        <v>819</v>
      </c>
      <c r="AV100" s="126">
        <f t="shared" si="5"/>
        <v>0</v>
      </c>
      <c r="AW100" s="131">
        <f t="shared" si="3"/>
        <v>0</v>
      </c>
    </row>
    <row r="101" spans="1:49" s="130" customFormat="1" ht="15.75">
      <c r="A101" s="127" t="s">
        <v>161</v>
      </c>
      <c r="B101" s="128" t="s">
        <v>334</v>
      </c>
      <c r="C101" s="97" t="s">
        <v>157</v>
      </c>
      <c r="D101" s="127">
        <v>4</v>
      </c>
      <c r="E101" s="128" t="s">
        <v>137</v>
      </c>
      <c r="F101" s="129" t="s">
        <v>423</v>
      </c>
      <c r="G101" s="130">
        <v>1996</v>
      </c>
      <c r="H101" s="126">
        <f t="shared" si="4"/>
        <v>11</v>
      </c>
      <c r="I101" s="131">
        <v>4</v>
      </c>
      <c r="J101" s="128" t="s">
        <v>821</v>
      </c>
      <c r="K101" s="128" t="s">
        <v>822</v>
      </c>
      <c r="L101" s="130">
        <v>1</v>
      </c>
      <c r="P101" s="130">
        <v>1</v>
      </c>
      <c r="R101" s="130">
        <v>1</v>
      </c>
      <c r="V101" s="130">
        <v>1</v>
      </c>
      <c r="X101" s="130">
        <v>1</v>
      </c>
      <c r="AB101" s="130">
        <v>1</v>
      </c>
      <c r="AD101" s="130">
        <v>1</v>
      </c>
      <c r="AH101" s="130">
        <v>1</v>
      </c>
      <c r="AV101" s="126">
        <f t="shared" si="5"/>
        <v>8</v>
      </c>
      <c r="AW101" s="131">
        <f t="shared" si="3"/>
        <v>4</v>
      </c>
    </row>
    <row r="102" spans="1:49" s="130" customFormat="1" ht="15.75">
      <c r="A102" s="127" t="s">
        <v>161</v>
      </c>
      <c r="B102" s="128" t="s">
        <v>843</v>
      </c>
      <c r="C102" s="96" t="s">
        <v>156</v>
      </c>
      <c r="D102" s="127">
        <v>4</v>
      </c>
      <c r="E102" s="128" t="s">
        <v>137</v>
      </c>
      <c r="F102" s="132">
        <v>36156</v>
      </c>
      <c r="G102" s="130">
        <v>1998</v>
      </c>
      <c r="H102" s="126">
        <f t="shared" si="4"/>
        <v>9</v>
      </c>
      <c r="I102" s="131"/>
      <c r="J102" s="128" t="s">
        <v>825</v>
      </c>
      <c r="K102" s="128" t="s">
        <v>826</v>
      </c>
      <c r="AV102" s="126">
        <f t="shared" si="5"/>
        <v>0</v>
      </c>
      <c r="AW102" s="131">
        <f t="shared" si="3"/>
        <v>0</v>
      </c>
    </row>
    <row r="103" spans="1:49" s="130" customFormat="1" ht="15.75">
      <c r="A103" s="127" t="s">
        <v>161</v>
      </c>
      <c r="B103" s="128" t="s">
        <v>358</v>
      </c>
      <c r="C103" s="100" t="s">
        <v>160</v>
      </c>
      <c r="D103" s="127">
        <v>8</v>
      </c>
      <c r="E103" s="128" t="s">
        <v>626</v>
      </c>
      <c r="F103" s="129" t="s">
        <v>493</v>
      </c>
      <c r="G103" s="130">
        <v>1991</v>
      </c>
      <c r="H103" s="126">
        <f t="shared" si="4"/>
        <v>16</v>
      </c>
      <c r="I103" s="131"/>
      <c r="J103" s="128" t="s">
        <v>827</v>
      </c>
      <c r="K103" s="128" t="s">
        <v>635</v>
      </c>
      <c r="AV103" s="126">
        <f t="shared" si="5"/>
        <v>0</v>
      </c>
      <c r="AW103" s="131">
        <f t="shared" si="3"/>
        <v>0</v>
      </c>
    </row>
    <row r="104" spans="1:49" s="130" customFormat="1" ht="15.75">
      <c r="A104" s="127" t="s">
        <v>161</v>
      </c>
      <c r="B104" s="128" t="s">
        <v>618</v>
      </c>
      <c r="C104" s="96" t="s">
        <v>156</v>
      </c>
      <c r="D104" s="127">
        <v>1</v>
      </c>
      <c r="E104" s="128" t="s">
        <v>143</v>
      </c>
      <c r="F104" s="132">
        <v>36034</v>
      </c>
      <c r="G104" s="130">
        <v>1998</v>
      </c>
      <c r="H104" s="126">
        <f t="shared" si="4"/>
        <v>9</v>
      </c>
      <c r="I104" s="131"/>
      <c r="J104" s="128" t="s">
        <v>834</v>
      </c>
      <c r="K104" s="128" t="s">
        <v>824</v>
      </c>
      <c r="AV104" s="126">
        <f t="shared" si="5"/>
        <v>0</v>
      </c>
      <c r="AW104" s="131">
        <f t="shared" si="3"/>
        <v>0</v>
      </c>
    </row>
    <row r="105" spans="1:49" s="130" customFormat="1" ht="15.75">
      <c r="A105" s="127" t="s">
        <v>161</v>
      </c>
      <c r="B105" s="128" t="s">
        <v>603</v>
      </c>
      <c r="C105" s="100" t="s">
        <v>160</v>
      </c>
      <c r="D105" s="133"/>
      <c r="E105" s="133"/>
      <c r="F105" s="129" t="s">
        <v>501</v>
      </c>
      <c r="G105" s="130">
        <v>1946</v>
      </c>
      <c r="H105" s="126">
        <f t="shared" si="4"/>
        <v>61</v>
      </c>
      <c r="I105" s="131"/>
      <c r="J105" s="128" t="s">
        <v>835</v>
      </c>
      <c r="K105" s="128" t="s">
        <v>836</v>
      </c>
      <c r="AV105" s="126">
        <f t="shared" si="5"/>
        <v>0</v>
      </c>
      <c r="AW105" s="131">
        <f t="shared" si="3"/>
        <v>0</v>
      </c>
    </row>
    <row r="106" spans="1:49" s="130" customFormat="1" ht="15.75">
      <c r="A106" s="127" t="s">
        <v>161</v>
      </c>
      <c r="B106" s="128" t="s">
        <v>538</v>
      </c>
      <c r="C106" s="96" t="s">
        <v>156</v>
      </c>
      <c r="D106" s="127">
        <v>1</v>
      </c>
      <c r="E106" s="128" t="s">
        <v>143</v>
      </c>
      <c r="F106" s="136">
        <v>37454</v>
      </c>
      <c r="G106" s="130">
        <v>2002</v>
      </c>
      <c r="H106" s="126">
        <f t="shared" si="4"/>
        <v>5</v>
      </c>
      <c r="I106" s="131"/>
      <c r="J106" s="137" t="s">
        <v>840</v>
      </c>
      <c r="K106" s="137" t="s">
        <v>841</v>
      </c>
      <c r="AV106" s="126">
        <f t="shared" si="5"/>
        <v>0</v>
      </c>
      <c r="AW106" s="131">
        <f t="shared" si="3"/>
        <v>0</v>
      </c>
    </row>
    <row r="107" spans="1:49" s="130" customFormat="1" ht="15.75">
      <c r="A107" s="127" t="s">
        <v>161</v>
      </c>
      <c r="B107" s="128" t="s">
        <v>552</v>
      </c>
      <c r="C107" s="96" t="s">
        <v>156</v>
      </c>
      <c r="D107" s="127">
        <v>6</v>
      </c>
      <c r="E107" s="128" t="s">
        <v>719</v>
      </c>
      <c r="F107" s="129" t="s">
        <v>422</v>
      </c>
      <c r="G107" s="130">
        <v>1999</v>
      </c>
      <c r="H107" s="126">
        <f t="shared" si="4"/>
        <v>8</v>
      </c>
      <c r="I107" s="131">
        <v>5</v>
      </c>
      <c r="J107" s="154" t="s">
        <v>881</v>
      </c>
      <c r="K107" s="128" t="s">
        <v>650</v>
      </c>
      <c r="L107" s="130">
        <v>1</v>
      </c>
      <c r="N107" s="130">
        <v>1</v>
      </c>
      <c r="R107" s="130">
        <v>1</v>
      </c>
      <c r="T107" s="130">
        <v>1</v>
      </c>
      <c r="X107" s="130">
        <v>1</v>
      </c>
      <c r="Z107" s="130">
        <v>1</v>
      </c>
      <c r="AD107" s="130">
        <v>1</v>
      </c>
      <c r="AF107" s="130">
        <v>1</v>
      </c>
      <c r="AN107" s="130">
        <v>1</v>
      </c>
      <c r="AP107" s="161">
        <v>1</v>
      </c>
      <c r="AT107" s="130">
        <v>1</v>
      </c>
      <c r="AV107" s="126">
        <f t="shared" si="5"/>
        <v>11</v>
      </c>
      <c r="AW107" s="131">
        <f t="shared" si="3"/>
        <v>5.5</v>
      </c>
    </row>
    <row r="108" spans="1:49" s="130" customFormat="1" ht="15.75">
      <c r="A108" s="127" t="s">
        <v>161</v>
      </c>
      <c r="B108" s="128" t="s">
        <v>564</v>
      </c>
      <c r="C108" s="97" t="s">
        <v>157</v>
      </c>
      <c r="D108" s="127">
        <v>4</v>
      </c>
      <c r="E108" s="128" t="s">
        <v>137</v>
      </c>
      <c r="F108" s="129" t="s">
        <v>442</v>
      </c>
      <c r="G108" s="130">
        <v>1997</v>
      </c>
      <c r="H108" s="126">
        <f t="shared" si="4"/>
        <v>10</v>
      </c>
      <c r="I108" s="131">
        <v>3.5</v>
      </c>
      <c r="J108" s="154" t="s">
        <v>881</v>
      </c>
      <c r="K108" s="128" t="s">
        <v>699</v>
      </c>
      <c r="L108" s="130">
        <v>1</v>
      </c>
      <c r="P108" s="130">
        <v>1</v>
      </c>
      <c r="R108" s="130">
        <v>1</v>
      </c>
      <c r="V108" s="130">
        <v>1</v>
      </c>
      <c r="X108" s="130">
        <v>1</v>
      </c>
      <c r="AB108" s="130">
        <v>1</v>
      </c>
      <c r="AD108" s="130">
        <v>1</v>
      </c>
      <c r="AP108" s="161">
        <v>1</v>
      </c>
      <c r="AV108" s="126">
        <f t="shared" si="5"/>
        <v>8</v>
      </c>
      <c r="AW108" s="131">
        <f t="shared" si="3"/>
        <v>4</v>
      </c>
    </row>
    <row r="109" spans="1:49" s="130" customFormat="1" ht="15.75">
      <c r="A109" s="127"/>
      <c r="B109" s="128"/>
      <c r="C109" s="97"/>
      <c r="D109" s="127"/>
      <c r="E109" s="128"/>
      <c r="F109" s="129"/>
      <c r="H109" s="126"/>
      <c r="I109" s="131"/>
      <c r="J109" s="128"/>
      <c r="K109" s="128"/>
      <c r="AV109" s="126">
        <f t="shared" si="5"/>
        <v>0</v>
      </c>
      <c r="AW109" s="131"/>
    </row>
    <row r="110" spans="1:49" s="130" customFormat="1" ht="15.75">
      <c r="A110" s="127" t="s">
        <v>162</v>
      </c>
      <c r="B110" s="128" t="s">
        <v>62</v>
      </c>
      <c r="C110" s="100" t="s">
        <v>160</v>
      </c>
      <c r="D110" s="127">
        <v>9</v>
      </c>
      <c r="E110" s="128" t="s">
        <v>622</v>
      </c>
      <c r="F110" s="129" t="s">
        <v>515</v>
      </c>
      <c r="G110" s="130">
        <v>1987</v>
      </c>
      <c r="H110" s="126">
        <f t="shared" si="4"/>
        <v>20</v>
      </c>
      <c r="I110" s="131">
        <v>0.5</v>
      </c>
      <c r="J110" s="128" t="s">
        <v>620</v>
      </c>
      <c r="K110" s="128" t="s">
        <v>621</v>
      </c>
      <c r="W110" s="130">
        <v>1</v>
      </c>
      <c r="AV110" s="126">
        <f t="shared" si="5"/>
        <v>1</v>
      </c>
      <c r="AW110" s="131">
        <f t="shared" si="3"/>
        <v>0.5</v>
      </c>
    </row>
    <row r="111" spans="1:49" s="130" customFormat="1" ht="15.75">
      <c r="A111" s="127" t="s">
        <v>162</v>
      </c>
      <c r="B111" s="128" t="s">
        <v>238</v>
      </c>
      <c r="C111" s="100" t="s">
        <v>160</v>
      </c>
      <c r="D111" s="127">
        <v>9</v>
      </c>
      <c r="E111" s="128" t="s">
        <v>622</v>
      </c>
      <c r="F111" s="129" t="s">
        <v>451</v>
      </c>
      <c r="G111" s="130">
        <v>1990</v>
      </c>
      <c r="H111" s="126">
        <f t="shared" si="4"/>
        <v>17</v>
      </c>
      <c r="I111" s="143">
        <v>5</v>
      </c>
      <c r="J111" s="128" t="s">
        <v>623</v>
      </c>
      <c r="K111" s="128" t="s">
        <v>624</v>
      </c>
      <c r="M111" s="130">
        <v>1</v>
      </c>
      <c r="Q111" s="130">
        <v>1</v>
      </c>
      <c r="S111" s="130">
        <v>1</v>
      </c>
      <c r="W111" s="130">
        <v>1</v>
      </c>
      <c r="Y111" s="130">
        <v>1</v>
      </c>
      <c r="AC111" s="130">
        <v>1</v>
      </c>
      <c r="AE111" s="130">
        <v>1</v>
      </c>
      <c r="AI111" s="130">
        <v>1</v>
      </c>
      <c r="AO111" s="130">
        <v>1</v>
      </c>
      <c r="AU111" s="130">
        <v>1</v>
      </c>
      <c r="AV111" s="126">
        <f t="shared" si="5"/>
        <v>10</v>
      </c>
      <c r="AW111" s="131">
        <f t="shared" si="3"/>
        <v>5</v>
      </c>
    </row>
    <row r="112" spans="1:49" s="130" customFormat="1" ht="15.75">
      <c r="A112" s="127" t="s">
        <v>162</v>
      </c>
      <c r="B112" s="128" t="s">
        <v>236</v>
      </c>
      <c r="C112" s="100" t="s">
        <v>160</v>
      </c>
      <c r="D112" s="127">
        <v>8</v>
      </c>
      <c r="E112" s="128" t="s">
        <v>626</v>
      </c>
      <c r="F112" s="129" t="s">
        <v>498</v>
      </c>
      <c r="G112" s="130">
        <v>1990</v>
      </c>
      <c r="H112" s="126">
        <f t="shared" si="4"/>
        <v>17</v>
      </c>
      <c r="I112" s="131"/>
      <c r="J112" s="128" t="s">
        <v>623</v>
      </c>
      <c r="K112" s="128" t="s">
        <v>625</v>
      </c>
      <c r="AV112" s="126">
        <f t="shared" si="5"/>
        <v>0</v>
      </c>
      <c r="AW112" s="131">
        <f t="shared" si="3"/>
        <v>0</v>
      </c>
    </row>
    <row r="113" spans="1:49" s="130" customFormat="1" ht="15.75">
      <c r="A113" s="127" t="s">
        <v>162</v>
      </c>
      <c r="B113" s="128" t="s">
        <v>604</v>
      </c>
      <c r="C113" s="99" t="s">
        <v>159</v>
      </c>
      <c r="D113" s="152"/>
      <c r="E113" s="151"/>
      <c r="F113" s="132">
        <v>34309</v>
      </c>
      <c r="G113" s="130">
        <v>1993</v>
      </c>
      <c r="H113" s="126">
        <f t="shared" si="4"/>
        <v>14</v>
      </c>
      <c r="I113" s="131">
        <v>2</v>
      </c>
      <c r="J113" s="128" t="s">
        <v>623</v>
      </c>
      <c r="K113" s="128" t="s">
        <v>627</v>
      </c>
      <c r="M113" s="130">
        <v>1</v>
      </c>
      <c r="Q113" s="130">
        <v>1</v>
      </c>
      <c r="Y113" s="130">
        <v>1</v>
      </c>
      <c r="AE113" s="130">
        <v>1</v>
      </c>
      <c r="AV113" s="126">
        <f t="shared" si="5"/>
        <v>4</v>
      </c>
      <c r="AW113" s="131">
        <f t="shared" si="3"/>
        <v>2</v>
      </c>
    </row>
    <row r="114" spans="1:49" s="130" customFormat="1" ht="15.75">
      <c r="A114" s="127" t="s">
        <v>162</v>
      </c>
      <c r="B114" s="128" t="s">
        <v>178</v>
      </c>
      <c r="C114" s="96" t="s">
        <v>156</v>
      </c>
      <c r="D114" s="127">
        <v>2</v>
      </c>
      <c r="E114" s="128" t="s">
        <v>144</v>
      </c>
      <c r="F114" s="129" t="s">
        <v>431</v>
      </c>
      <c r="G114" s="130">
        <v>1998</v>
      </c>
      <c r="H114" s="126">
        <f t="shared" si="4"/>
        <v>9</v>
      </c>
      <c r="I114" s="131"/>
      <c r="J114" s="128" t="s">
        <v>636</v>
      </c>
      <c r="K114" s="128" t="s">
        <v>637</v>
      </c>
      <c r="AV114" s="126">
        <f t="shared" si="5"/>
        <v>0</v>
      </c>
      <c r="AW114" s="131">
        <f t="shared" si="3"/>
        <v>0</v>
      </c>
    </row>
    <row r="115" spans="1:49" s="130" customFormat="1" ht="15" customHeight="1">
      <c r="A115" s="127" t="s">
        <v>162</v>
      </c>
      <c r="B115" s="128" t="s">
        <v>846</v>
      </c>
      <c r="C115" s="96" t="s">
        <v>156</v>
      </c>
      <c r="D115" s="127">
        <v>6</v>
      </c>
      <c r="E115" s="135" t="s">
        <v>719</v>
      </c>
      <c r="F115" s="129" t="s">
        <v>517</v>
      </c>
      <c r="G115" s="130">
        <v>2002</v>
      </c>
      <c r="H115" s="126">
        <f t="shared" si="4"/>
        <v>5</v>
      </c>
      <c r="I115" s="131">
        <v>1</v>
      </c>
      <c r="J115" s="128" t="s">
        <v>642</v>
      </c>
      <c r="K115" s="128" t="s">
        <v>633</v>
      </c>
      <c r="AM115" s="130">
        <v>1</v>
      </c>
      <c r="AQ115" s="130">
        <v>1</v>
      </c>
      <c r="AV115" s="126">
        <f t="shared" si="5"/>
        <v>2</v>
      </c>
      <c r="AW115" s="131">
        <f t="shared" si="3"/>
        <v>1</v>
      </c>
    </row>
    <row r="116" spans="1:49" s="130" customFormat="1" ht="15.75">
      <c r="A116" s="127" t="s">
        <v>162</v>
      </c>
      <c r="B116" s="128" t="s">
        <v>186</v>
      </c>
      <c r="C116" s="97" t="s">
        <v>157</v>
      </c>
      <c r="D116" s="127">
        <v>8</v>
      </c>
      <c r="E116" s="128" t="s">
        <v>626</v>
      </c>
      <c r="F116" s="129" t="s">
        <v>452</v>
      </c>
      <c r="G116" s="130">
        <v>1997</v>
      </c>
      <c r="H116" s="126">
        <f t="shared" si="4"/>
        <v>10</v>
      </c>
      <c r="I116" s="143">
        <v>5</v>
      </c>
      <c r="J116" s="128" t="s">
        <v>647</v>
      </c>
      <c r="K116" s="128" t="s">
        <v>624</v>
      </c>
      <c r="M116" s="130">
        <v>1</v>
      </c>
      <c r="Q116" s="130">
        <v>1</v>
      </c>
      <c r="S116" s="130">
        <v>1</v>
      </c>
      <c r="W116" s="130">
        <v>1</v>
      </c>
      <c r="Y116" s="130">
        <v>1</v>
      </c>
      <c r="AC116" s="130">
        <v>1</v>
      </c>
      <c r="AE116" s="130">
        <v>1</v>
      </c>
      <c r="AI116" s="130">
        <v>1</v>
      </c>
      <c r="AO116" s="130">
        <v>1</v>
      </c>
      <c r="AU116" s="130">
        <v>1</v>
      </c>
      <c r="AV116" s="126">
        <f t="shared" si="5"/>
        <v>10</v>
      </c>
      <c r="AW116" s="131">
        <f t="shared" si="3"/>
        <v>5</v>
      </c>
    </row>
    <row r="117" spans="1:49" s="130" customFormat="1" ht="15.75">
      <c r="A117" s="127" t="s">
        <v>162</v>
      </c>
      <c r="B117" s="128" t="s">
        <v>382</v>
      </c>
      <c r="C117" s="96" t="s">
        <v>156</v>
      </c>
      <c r="D117" s="127">
        <v>2</v>
      </c>
      <c r="E117" s="128" t="s">
        <v>144</v>
      </c>
      <c r="F117" s="129" t="s">
        <v>533</v>
      </c>
      <c r="G117" s="130">
        <v>1999</v>
      </c>
      <c r="H117" s="126">
        <f t="shared" si="4"/>
        <v>8</v>
      </c>
      <c r="I117" s="140"/>
      <c r="J117" s="128" t="s">
        <v>647</v>
      </c>
      <c r="K117" s="128" t="s">
        <v>648</v>
      </c>
      <c r="AV117" s="126">
        <f t="shared" si="5"/>
        <v>0</v>
      </c>
      <c r="AW117" s="131">
        <f t="shared" si="3"/>
        <v>0</v>
      </c>
    </row>
    <row r="118" spans="1:49" s="130" customFormat="1" ht="15.75">
      <c r="A118" s="127" t="s">
        <v>162</v>
      </c>
      <c r="B118" s="128" t="s">
        <v>551</v>
      </c>
      <c r="C118" s="97" t="s">
        <v>157</v>
      </c>
      <c r="D118" s="127">
        <v>8</v>
      </c>
      <c r="E118" s="128" t="s">
        <v>626</v>
      </c>
      <c r="F118" s="129" t="s">
        <v>420</v>
      </c>
      <c r="G118" s="130">
        <v>1997</v>
      </c>
      <c r="H118" s="126">
        <f t="shared" si="4"/>
        <v>10</v>
      </c>
      <c r="I118" s="131">
        <v>4.5</v>
      </c>
      <c r="J118" s="154" t="s">
        <v>892</v>
      </c>
      <c r="K118" s="128" t="s">
        <v>650</v>
      </c>
      <c r="M118" s="130">
        <v>1</v>
      </c>
      <c r="Q118" s="130">
        <v>1</v>
      </c>
      <c r="S118" s="130">
        <v>1</v>
      </c>
      <c r="W118" s="130">
        <v>1</v>
      </c>
      <c r="Y118" s="130">
        <v>1</v>
      </c>
      <c r="AC118" s="130">
        <v>1</v>
      </c>
      <c r="AE118" s="130">
        <v>1</v>
      </c>
      <c r="AI118" s="161">
        <v>1</v>
      </c>
      <c r="AO118" s="130">
        <v>1</v>
      </c>
      <c r="AU118" s="130">
        <v>1</v>
      </c>
      <c r="AV118" s="126">
        <f t="shared" si="5"/>
        <v>10</v>
      </c>
      <c r="AW118" s="131">
        <f t="shared" si="3"/>
        <v>5</v>
      </c>
    </row>
    <row r="119" spans="1:49" s="130" customFormat="1" ht="15.75">
      <c r="A119" s="127" t="s">
        <v>162</v>
      </c>
      <c r="B119" s="128" t="s">
        <v>569</v>
      </c>
      <c r="C119" s="100" t="s">
        <v>160</v>
      </c>
      <c r="D119" s="127">
        <v>9</v>
      </c>
      <c r="E119" s="128" t="s">
        <v>622</v>
      </c>
      <c r="F119" s="129" t="s">
        <v>444</v>
      </c>
      <c r="G119" s="130">
        <v>1984</v>
      </c>
      <c r="H119" s="126">
        <f t="shared" si="4"/>
        <v>23</v>
      </c>
      <c r="I119" s="131"/>
      <c r="J119" s="128" t="s">
        <v>649</v>
      </c>
      <c r="K119" s="128" t="s">
        <v>651</v>
      </c>
      <c r="AV119" s="126">
        <f t="shared" si="5"/>
        <v>0</v>
      </c>
      <c r="AW119" s="131">
        <f t="shared" si="3"/>
        <v>0</v>
      </c>
    </row>
    <row r="120" spans="1:49" s="130" customFormat="1" ht="15.75">
      <c r="A120" s="127" t="s">
        <v>162</v>
      </c>
      <c r="B120" s="128" t="s">
        <v>365</v>
      </c>
      <c r="C120" s="99" t="s">
        <v>159</v>
      </c>
      <c r="D120" s="127">
        <v>9</v>
      </c>
      <c r="E120" s="128" t="s">
        <v>622</v>
      </c>
      <c r="F120" s="129" t="s">
        <v>520</v>
      </c>
      <c r="G120" s="130">
        <v>1993</v>
      </c>
      <c r="H120" s="126">
        <f t="shared" si="4"/>
        <v>14</v>
      </c>
      <c r="I120" s="131">
        <v>5</v>
      </c>
      <c r="J120" s="128" t="s">
        <v>407</v>
      </c>
      <c r="K120" s="128" t="s">
        <v>654</v>
      </c>
      <c r="M120" s="130">
        <v>1</v>
      </c>
      <c r="Q120" s="130">
        <v>1</v>
      </c>
      <c r="S120" s="130">
        <v>1</v>
      </c>
      <c r="W120" s="130">
        <v>1</v>
      </c>
      <c r="Y120" s="130">
        <v>1</v>
      </c>
      <c r="AC120" s="130">
        <v>1</v>
      </c>
      <c r="AE120" s="130">
        <v>1</v>
      </c>
      <c r="AI120" s="130">
        <v>1</v>
      </c>
      <c r="AO120" s="130">
        <v>1</v>
      </c>
      <c r="AU120" s="130">
        <v>1</v>
      </c>
      <c r="AV120" s="126">
        <f t="shared" si="5"/>
        <v>10</v>
      </c>
      <c r="AW120" s="131">
        <f t="shared" si="3"/>
        <v>5</v>
      </c>
    </row>
    <row r="121" spans="1:49" s="130" customFormat="1" ht="15.75">
      <c r="A121" s="127" t="s">
        <v>162</v>
      </c>
      <c r="B121" s="128" t="s">
        <v>245</v>
      </c>
      <c r="C121" s="100" t="s">
        <v>160</v>
      </c>
      <c r="D121" s="127">
        <v>10</v>
      </c>
      <c r="E121" s="135" t="s">
        <v>851</v>
      </c>
      <c r="F121" s="129" t="s">
        <v>499</v>
      </c>
      <c r="G121" s="130">
        <v>1960</v>
      </c>
      <c r="H121" s="126">
        <f t="shared" si="4"/>
        <v>47</v>
      </c>
      <c r="I121" s="147">
        <v>0.5</v>
      </c>
      <c r="J121" s="128" t="s">
        <v>655</v>
      </c>
      <c r="K121" s="128" t="s">
        <v>625</v>
      </c>
      <c r="AS121" s="130">
        <v>1</v>
      </c>
      <c r="AV121" s="126">
        <f t="shared" si="5"/>
        <v>1</v>
      </c>
      <c r="AW121" s="131">
        <f t="shared" si="3"/>
        <v>0.5</v>
      </c>
    </row>
    <row r="122" spans="1:49" s="130" customFormat="1" ht="15.75">
      <c r="A122" s="127"/>
      <c r="B122" s="149" t="s">
        <v>894</v>
      </c>
      <c r="C122" s="108"/>
      <c r="D122" s="127"/>
      <c r="E122" s="135"/>
      <c r="F122" s="129"/>
      <c r="H122" s="126"/>
      <c r="I122" s="140"/>
      <c r="J122" s="154" t="s">
        <v>904</v>
      </c>
      <c r="K122" s="128" t="s">
        <v>884</v>
      </c>
      <c r="AM122" s="161">
        <v>1</v>
      </c>
      <c r="AQ122" s="161">
        <v>1</v>
      </c>
      <c r="AV122" s="126">
        <f t="shared" si="5"/>
        <v>2</v>
      </c>
      <c r="AW122" s="131">
        <f t="shared" si="3"/>
        <v>1</v>
      </c>
    </row>
    <row r="123" spans="1:49" s="130" customFormat="1" ht="15.75">
      <c r="A123" s="127" t="s">
        <v>162</v>
      </c>
      <c r="B123" s="128" t="s">
        <v>131</v>
      </c>
      <c r="C123" s="100" t="s">
        <v>160</v>
      </c>
      <c r="D123" s="127">
        <v>9</v>
      </c>
      <c r="E123" s="128" t="s">
        <v>622</v>
      </c>
      <c r="F123" s="129" t="s">
        <v>506</v>
      </c>
      <c r="G123" s="130">
        <v>1987</v>
      </c>
      <c r="H123" s="126">
        <f t="shared" si="4"/>
        <v>20</v>
      </c>
      <c r="I123" s="131"/>
      <c r="J123" s="128" t="s">
        <v>659</v>
      </c>
      <c r="K123" s="128" t="s">
        <v>660</v>
      </c>
      <c r="AV123" s="126">
        <f t="shared" si="5"/>
        <v>0</v>
      </c>
      <c r="AW123" s="131">
        <f t="shared" si="3"/>
        <v>0</v>
      </c>
    </row>
    <row r="124" spans="1:49" s="130" customFormat="1" ht="15.75">
      <c r="A124" s="127" t="s">
        <v>162</v>
      </c>
      <c r="B124" s="128" t="s">
        <v>545</v>
      </c>
      <c r="C124" s="98" t="s">
        <v>158</v>
      </c>
      <c r="D124" s="127">
        <v>3</v>
      </c>
      <c r="E124" s="128" t="s">
        <v>141</v>
      </c>
      <c r="F124" s="129" t="s">
        <v>414</v>
      </c>
      <c r="G124" s="130">
        <v>1995</v>
      </c>
      <c r="H124" s="126">
        <f t="shared" si="4"/>
        <v>12</v>
      </c>
      <c r="I124" s="131">
        <v>2</v>
      </c>
      <c r="J124" s="154" t="s">
        <v>897</v>
      </c>
      <c r="K124" s="128" t="s">
        <v>669</v>
      </c>
      <c r="Y124" s="130">
        <v>1</v>
      </c>
      <c r="AC124" s="130">
        <v>1</v>
      </c>
      <c r="AE124" s="130">
        <v>1</v>
      </c>
      <c r="AQ124" s="161">
        <v>1</v>
      </c>
      <c r="AU124" s="130">
        <v>1</v>
      </c>
      <c r="AV124" s="126">
        <f t="shared" si="5"/>
        <v>5</v>
      </c>
      <c r="AW124" s="131">
        <f t="shared" si="3"/>
        <v>2.5</v>
      </c>
    </row>
    <row r="125" spans="1:49" s="130" customFormat="1" ht="15.75">
      <c r="A125" s="127" t="s">
        <v>162</v>
      </c>
      <c r="B125" s="128" t="s">
        <v>579</v>
      </c>
      <c r="C125" s="96" t="s">
        <v>156</v>
      </c>
      <c r="D125" s="127">
        <v>3</v>
      </c>
      <c r="E125" s="135" t="s">
        <v>141</v>
      </c>
      <c r="F125" s="129" t="s">
        <v>464</v>
      </c>
      <c r="G125" s="130">
        <v>1999</v>
      </c>
      <c r="H125" s="126">
        <f t="shared" si="4"/>
        <v>8</v>
      </c>
      <c r="I125" s="131">
        <v>1</v>
      </c>
      <c r="J125" s="128" t="s">
        <v>671</v>
      </c>
      <c r="K125" s="128" t="s">
        <v>672</v>
      </c>
      <c r="AM125" s="130">
        <v>1</v>
      </c>
      <c r="AQ125" s="130">
        <v>1</v>
      </c>
      <c r="AV125" s="126">
        <f t="shared" si="5"/>
        <v>2</v>
      </c>
      <c r="AW125" s="131">
        <f t="shared" si="3"/>
        <v>1</v>
      </c>
    </row>
    <row r="126" spans="1:49" s="130" customFormat="1" ht="15.75">
      <c r="A126" s="127" t="s">
        <v>162</v>
      </c>
      <c r="B126" s="128" t="s">
        <v>585</v>
      </c>
      <c r="C126" s="96" t="s">
        <v>156</v>
      </c>
      <c r="D126" s="127">
        <v>1</v>
      </c>
      <c r="E126" s="128" t="s">
        <v>143</v>
      </c>
      <c r="F126" s="129" t="s">
        <v>473</v>
      </c>
      <c r="G126" s="130">
        <v>2002</v>
      </c>
      <c r="H126" s="126">
        <f t="shared" si="4"/>
        <v>5</v>
      </c>
      <c r="I126" s="131"/>
      <c r="J126" s="128" t="s">
        <v>671</v>
      </c>
      <c r="K126" s="128" t="s">
        <v>673</v>
      </c>
      <c r="AV126" s="126">
        <f t="shared" si="5"/>
        <v>0</v>
      </c>
      <c r="AW126" s="131">
        <f t="shared" si="3"/>
        <v>0</v>
      </c>
    </row>
    <row r="127" spans="1:49" s="130" customFormat="1" ht="15.75">
      <c r="A127" s="127" t="s">
        <v>162</v>
      </c>
      <c r="B127" s="128" t="s">
        <v>381</v>
      </c>
      <c r="C127" s="96" t="s">
        <v>156</v>
      </c>
      <c r="D127" s="127">
        <v>2</v>
      </c>
      <c r="E127" s="128" t="s">
        <v>144</v>
      </c>
      <c r="F127" s="129" t="s">
        <v>533</v>
      </c>
      <c r="G127" s="130">
        <v>1999</v>
      </c>
      <c r="H127" s="126">
        <f t="shared" si="4"/>
        <v>8</v>
      </c>
      <c r="I127" s="140"/>
      <c r="J127" s="128" t="s">
        <v>671</v>
      </c>
      <c r="K127" s="128" t="s">
        <v>648</v>
      </c>
      <c r="AV127" s="126">
        <f t="shared" si="5"/>
        <v>0</v>
      </c>
      <c r="AW127" s="131">
        <f t="shared" si="3"/>
        <v>0</v>
      </c>
    </row>
    <row r="128" spans="1:49" s="130" customFormat="1" ht="15.75">
      <c r="A128" s="127" t="s">
        <v>162</v>
      </c>
      <c r="B128" s="128" t="s">
        <v>556</v>
      </c>
      <c r="C128" s="100" t="s">
        <v>160</v>
      </c>
      <c r="D128" s="133"/>
      <c r="E128" s="133"/>
      <c r="F128" s="129" t="s">
        <v>428</v>
      </c>
      <c r="G128" s="130">
        <v>1961</v>
      </c>
      <c r="H128" s="126">
        <f t="shared" si="4"/>
        <v>46</v>
      </c>
      <c r="I128" s="131"/>
      <c r="J128" s="128" t="s">
        <v>674</v>
      </c>
      <c r="K128" s="128" t="s">
        <v>396</v>
      </c>
      <c r="AV128" s="126">
        <f>SUM(L128:AU128)</f>
        <v>0</v>
      </c>
      <c r="AW128" s="131">
        <f t="shared" si="3"/>
        <v>0</v>
      </c>
    </row>
    <row r="129" spans="1:49" s="130" customFormat="1" ht="15.75">
      <c r="A129" s="127" t="s">
        <v>162</v>
      </c>
      <c r="B129" s="149" t="s">
        <v>855</v>
      </c>
      <c r="C129" s="97" t="s">
        <v>157</v>
      </c>
      <c r="D129" s="127">
        <v>3</v>
      </c>
      <c r="E129" s="128" t="s">
        <v>141</v>
      </c>
      <c r="F129" s="132">
        <v>35108</v>
      </c>
      <c r="G129" s="130">
        <v>1996</v>
      </c>
      <c r="H129" s="126">
        <f t="shared" si="4"/>
        <v>11</v>
      </c>
      <c r="I129" s="131">
        <v>0.5</v>
      </c>
      <c r="J129" s="154" t="s">
        <v>905</v>
      </c>
      <c r="K129" s="128" t="s">
        <v>856</v>
      </c>
      <c r="M129" s="130">
        <v>1</v>
      </c>
      <c r="AC129" s="130">
        <v>1</v>
      </c>
      <c r="AV129" s="126">
        <f t="shared" si="5"/>
        <v>2</v>
      </c>
      <c r="AW129" s="131">
        <f t="shared" si="3"/>
        <v>1</v>
      </c>
    </row>
    <row r="130" spans="1:49" s="130" customFormat="1" ht="15.75">
      <c r="A130" s="127" t="s">
        <v>162</v>
      </c>
      <c r="B130" s="128" t="s">
        <v>605</v>
      </c>
      <c r="C130" s="100" t="s">
        <v>160</v>
      </c>
      <c r="D130" s="133"/>
      <c r="E130" s="133"/>
      <c r="F130" s="129" t="s">
        <v>503</v>
      </c>
      <c r="G130" s="130">
        <v>1946</v>
      </c>
      <c r="H130" s="126">
        <f t="shared" si="4"/>
        <v>61</v>
      </c>
      <c r="I130" s="131"/>
      <c r="J130" s="128" t="s">
        <v>674</v>
      </c>
      <c r="K130" s="128" t="s">
        <v>675</v>
      </c>
      <c r="AV130" s="126">
        <f t="shared" si="5"/>
        <v>0</v>
      </c>
      <c r="AW130" s="131">
        <f t="shared" si="3"/>
        <v>0</v>
      </c>
    </row>
    <row r="131" spans="1:49" s="130" customFormat="1" ht="15.75">
      <c r="A131" s="127" t="s">
        <v>162</v>
      </c>
      <c r="B131" s="128" t="s">
        <v>583</v>
      </c>
      <c r="C131" s="100" t="s">
        <v>160</v>
      </c>
      <c r="D131" s="127">
        <v>10</v>
      </c>
      <c r="E131" s="135" t="s">
        <v>851</v>
      </c>
      <c r="F131" s="129" t="s">
        <v>470</v>
      </c>
      <c r="G131" s="130">
        <v>1964</v>
      </c>
      <c r="H131" s="126">
        <f t="shared" si="4"/>
        <v>43</v>
      </c>
      <c r="I131" s="140"/>
      <c r="J131" s="154" t="s">
        <v>906</v>
      </c>
      <c r="K131" s="128" t="s">
        <v>666</v>
      </c>
      <c r="AS131" s="161">
        <v>1</v>
      </c>
      <c r="AV131" s="126">
        <f t="shared" si="5"/>
        <v>1</v>
      </c>
      <c r="AW131" s="131">
        <f t="shared" si="3"/>
        <v>0.5</v>
      </c>
    </row>
    <row r="132" spans="1:49" s="130" customFormat="1" ht="15.75">
      <c r="A132" s="127" t="s">
        <v>162</v>
      </c>
      <c r="B132" s="128" t="s">
        <v>849</v>
      </c>
      <c r="C132" s="96" t="s">
        <v>156</v>
      </c>
      <c r="D132" s="127">
        <v>7</v>
      </c>
      <c r="E132" s="128" t="s">
        <v>307</v>
      </c>
      <c r="F132" s="129" t="s">
        <v>518</v>
      </c>
      <c r="G132" s="130">
        <v>1999</v>
      </c>
      <c r="H132" s="126">
        <f t="shared" si="4"/>
        <v>8</v>
      </c>
      <c r="I132" s="131">
        <v>3</v>
      </c>
      <c r="J132" s="128" t="s">
        <v>676</v>
      </c>
      <c r="K132" s="128" t="s">
        <v>633</v>
      </c>
      <c r="Y132" s="130">
        <v>1</v>
      </c>
      <c r="AA132" s="130">
        <v>1</v>
      </c>
      <c r="AE132" s="130">
        <v>1</v>
      </c>
      <c r="AG132" s="130">
        <v>1</v>
      </c>
      <c r="AO132" s="130">
        <v>1</v>
      </c>
      <c r="AU132" s="130">
        <v>1</v>
      </c>
      <c r="AV132" s="126">
        <f t="shared" si="5"/>
        <v>6</v>
      </c>
      <c r="AW132" s="131">
        <f t="shared" si="3"/>
        <v>3</v>
      </c>
    </row>
    <row r="133" spans="1:49" s="130" customFormat="1" ht="15.75">
      <c r="A133" s="127" t="s">
        <v>162</v>
      </c>
      <c r="B133" s="128" t="s">
        <v>331</v>
      </c>
      <c r="C133" s="99" t="s">
        <v>159</v>
      </c>
      <c r="D133" s="127">
        <v>9</v>
      </c>
      <c r="E133" s="128" t="s">
        <v>622</v>
      </c>
      <c r="F133" s="129" t="s">
        <v>417</v>
      </c>
      <c r="G133" s="130">
        <v>1993</v>
      </c>
      <c r="H133" s="126">
        <f t="shared" si="4"/>
        <v>14</v>
      </c>
      <c r="I133" s="131">
        <v>5</v>
      </c>
      <c r="J133" s="128" t="s">
        <v>696</v>
      </c>
      <c r="K133" s="128" t="s">
        <v>697</v>
      </c>
      <c r="M133" s="130">
        <v>1</v>
      </c>
      <c r="Q133" s="130">
        <v>1</v>
      </c>
      <c r="S133" s="130">
        <v>1</v>
      </c>
      <c r="W133" s="130">
        <v>1</v>
      </c>
      <c r="Y133" s="130">
        <v>1</v>
      </c>
      <c r="AC133" s="130">
        <v>1</v>
      </c>
      <c r="AE133" s="130">
        <v>1</v>
      </c>
      <c r="AI133" s="130">
        <v>1</v>
      </c>
      <c r="AO133" s="130">
        <v>1</v>
      </c>
      <c r="AU133" s="130">
        <v>1</v>
      </c>
      <c r="AV133" s="126">
        <f t="shared" si="5"/>
        <v>10</v>
      </c>
      <c r="AW133" s="131">
        <f t="shared" si="3"/>
        <v>5</v>
      </c>
    </row>
    <row r="134" spans="1:49" s="130" customFormat="1" ht="15.75">
      <c r="A134" s="127" t="s">
        <v>162</v>
      </c>
      <c r="B134" s="128" t="s">
        <v>177</v>
      </c>
      <c r="C134" s="96" t="s">
        <v>156</v>
      </c>
      <c r="D134" s="127">
        <v>3</v>
      </c>
      <c r="E134" s="128" t="s">
        <v>141</v>
      </c>
      <c r="F134" s="129" t="s">
        <v>433</v>
      </c>
      <c r="G134" s="130">
        <v>1998</v>
      </c>
      <c r="H134" s="126">
        <f t="shared" si="4"/>
        <v>9</v>
      </c>
      <c r="I134" s="131"/>
      <c r="J134" s="128" t="s">
        <v>696</v>
      </c>
      <c r="K134" s="128" t="s">
        <v>698</v>
      </c>
      <c r="AV134" s="126">
        <f t="shared" si="5"/>
        <v>0</v>
      </c>
      <c r="AW134" s="131">
        <f t="shared" si="3"/>
        <v>0</v>
      </c>
    </row>
    <row r="135" spans="1:49" s="130" customFormat="1" ht="15.75">
      <c r="A135" s="127" t="s">
        <v>162</v>
      </c>
      <c r="B135" s="128" t="s">
        <v>566</v>
      </c>
      <c r="C135" s="96" t="s">
        <v>156</v>
      </c>
      <c r="D135" s="127">
        <v>2</v>
      </c>
      <c r="E135" s="128" t="s">
        <v>144</v>
      </c>
      <c r="F135" s="132">
        <v>36762</v>
      </c>
      <c r="G135" s="130">
        <v>2000</v>
      </c>
      <c r="H135" s="126">
        <f t="shared" si="4"/>
        <v>7</v>
      </c>
      <c r="I135" s="140"/>
      <c r="J135" s="154" t="s">
        <v>907</v>
      </c>
      <c r="K135" s="128" t="s">
        <v>644</v>
      </c>
      <c r="AM135" s="161">
        <v>1</v>
      </c>
      <c r="AQ135" s="161">
        <v>1</v>
      </c>
      <c r="AV135" s="126">
        <f t="shared" si="5"/>
        <v>2</v>
      </c>
      <c r="AW135" s="131">
        <f t="shared" si="3"/>
        <v>1</v>
      </c>
    </row>
    <row r="136" spans="1:49" s="130" customFormat="1" ht="15.75">
      <c r="A136" s="127" t="s">
        <v>162</v>
      </c>
      <c r="B136" s="128" t="s">
        <v>250</v>
      </c>
      <c r="C136" s="100" t="s">
        <v>160</v>
      </c>
      <c r="D136" s="127">
        <v>10</v>
      </c>
      <c r="E136" s="135" t="s">
        <v>851</v>
      </c>
      <c r="F136" s="132"/>
      <c r="H136" s="126">
        <f t="shared" si="4"/>
        <v>2007</v>
      </c>
      <c r="I136" s="147">
        <v>0.5</v>
      </c>
      <c r="J136" s="138" t="s">
        <v>700</v>
      </c>
      <c r="K136" s="138" t="s">
        <v>646</v>
      </c>
      <c r="AS136" s="130">
        <v>1</v>
      </c>
      <c r="AV136" s="126">
        <f t="shared" si="5"/>
        <v>1</v>
      </c>
      <c r="AW136" s="131">
        <f t="shared" si="3"/>
        <v>0.5</v>
      </c>
    </row>
    <row r="137" spans="1:49" s="130" customFormat="1" ht="15.75">
      <c r="A137" s="127" t="s">
        <v>162</v>
      </c>
      <c r="B137" s="128" t="s">
        <v>573</v>
      </c>
      <c r="C137" s="96" t="s">
        <v>156</v>
      </c>
      <c r="D137" s="127">
        <v>1</v>
      </c>
      <c r="E137" s="128" t="s">
        <v>143</v>
      </c>
      <c r="F137" s="132">
        <v>37341</v>
      </c>
      <c r="G137" s="130">
        <v>2002</v>
      </c>
      <c r="H137" s="126">
        <f t="shared" si="4"/>
        <v>5</v>
      </c>
      <c r="I137" s="131">
        <v>0.5</v>
      </c>
      <c r="J137" s="128" t="s">
        <v>701</v>
      </c>
      <c r="K137" s="128" t="s">
        <v>702</v>
      </c>
      <c r="AJ137" s="130">
        <v>1</v>
      </c>
      <c r="AV137" s="126">
        <f t="shared" si="5"/>
        <v>1</v>
      </c>
      <c r="AW137" s="131">
        <f t="shared" si="3"/>
        <v>0.5</v>
      </c>
    </row>
    <row r="138" spans="1:49" s="130" customFormat="1" ht="15.75">
      <c r="A138" s="127" t="s">
        <v>162</v>
      </c>
      <c r="B138" s="128" t="s">
        <v>554</v>
      </c>
      <c r="C138" s="100" t="s">
        <v>160</v>
      </c>
      <c r="D138" s="133"/>
      <c r="E138" s="133"/>
      <c r="F138" s="129" t="s">
        <v>427</v>
      </c>
      <c r="G138" s="130">
        <v>1963</v>
      </c>
      <c r="H138" s="126">
        <f t="shared" si="4"/>
        <v>44</v>
      </c>
      <c r="I138" s="131"/>
      <c r="J138" s="128" t="s">
        <v>703</v>
      </c>
      <c r="K138" s="128" t="s">
        <v>704</v>
      </c>
      <c r="AV138" s="126">
        <f t="shared" si="5"/>
        <v>0</v>
      </c>
      <c r="AW138" s="131">
        <f t="shared" si="3"/>
        <v>0</v>
      </c>
    </row>
    <row r="139" spans="1:49" s="130" customFormat="1" ht="15.75">
      <c r="A139" s="127" t="s">
        <v>162</v>
      </c>
      <c r="B139" s="128" t="s">
        <v>612</v>
      </c>
      <c r="C139" s="100" t="s">
        <v>160</v>
      </c>
      <c r="D139" s="127">
        <v>9</v>
      </c>
      <c r="E139" s="128" t="s">
        <v>622</v>
      </c>
      <c r="F139" s="132">
        <v>33212</v>
      </c>
      <c r="G139" s="130">
        <v>1990</v>
      </c>
      <c r="H139" s="126">
        <f t="shared" si="4"/>
        <v>17</v>
      </c>
      <c r="I139" s="131">
        <v>4.5</v>
      </c>
      <c r="J139" s="128" t="s">
        <v>712</v>
      </c>
      <c r="K139" s="128" t="s">
        <v>711</v>
      </c>
      <c r="M139" s="130">
        <v>1</v>
      </c>
      <c r="Q139" s="130">
        <v>1</v>
      </c>
      <c r="S139" s="130">
        <v>1</v>
      </c>
      <c r="W139" s="130">
        <v>1</v>
      </c>
      <c r="Y139" s="130">
        <v>1</v>
      </c>
      <c r="AC139" s="130">
        <v>1</v>
      </c>
      <c r="AE139" s="130">
        <v>1</v>
      </c>
      <c r="AO139" s="130">
        <v>1</v>
      </c>
      <c r="AU139" s="130">
        <v>1</v>
      </c>
      <c r="AV139" s="126">
        <f t="shared" si="5"/>
        <v>9</v>
      </c>
      <c r="AW139" s="131">
        <f t="shared" si="3"/>
        <v>4.5</v>
      </c>
    </row>
    <row r="140" spans="1:49" s="130" customFormat="1" ht="15.75">
      <c r="A140" s="127" t="s">
        <v>162</v>
      </c>
      <c r="B140" s="128" t="s">
        <v>571</v>
      </c>
      <c r="C140" s="97" t="s">
        <v>157</v>
      </c>
      <c r="D140" s="127">
        <v>4</v>
      </c>
      <c r="E140" s="128" t="s">
        <v>137</v>
      </c>
      <c r="F140" s="129" t="s">
        <v>447</v>
      </c>
      <c r="G140" s="130">
        <v>1996</v>
      </c>
      <c r="H140" s="126">
        <f t="shared" si="4"/>
        <v>11</v>
      </c>
      <c r="I140" s="131">
        <v>1</v>
      </c>
      <c r="J140" s="128" t="s">
        <v>713</v>
      </c>
      <c r="K140" s="128" t="s">
        <v>710</v>
      </c>
      <c r="M140" s="130">
        <v>1</v>
      </c>
      <c r="W140" s="130">
        <v>1</v>
      </c>
      <c r="AV140" s="126">
        <f t="shared" si="5"/>
        <v>2</v>
      </c>
      <c r="AW140" s="131">
        <f t="shared" si="3"/>
        <v>1</v>
      </c>
    </row>
    <row r="141" spans="1:49" s="130" customFormat="1" ht="15.75">
      <c r="A141" s="127" t="s">
        <v>162</v>
      </c>
      <c r="B141" s="128" t="s">
        <v>375</v>
      </c>
      <c r="C141" s="96" t="s">
        <v>156</v>
      </c>
      <c r="D141" s="127">
        <v>7</v>
      </c>
      <c r="E141" s="128" t="s">
        <v>307</v>
      </c>
      <c r="F141" s="129" t="s">
        <v>529</v>
      </c>
      <c r="G141" s="130">
        <v>1998</v>
      </c>
      <c r="H141" s="126">
        <f t="shared" si="4"/>
        <v>9</v>
      </c>
      <c r="I141" s="131">
        <v>4</v>
      </c>
      <c r="J141" s="128" t="s">
        <v>713</v>
      </c>
      <c r="K141" s="128" t="s">
        <v>714</v>
      </c>
      <c r="M141" s="130">
        <v>1</v>
      </c>
      <c r="O141" s="130">
        <v>1</v>
      </c>
      <c r="U141" s="130">
        <v>1</v>
      </c>
      <c r="Y141" s="130">
        <v>1</v>
      </c>
      <c r="AA141" s="130">
        <v>1</v>
      </c>
      <c r="AG141" s="130">
        <v>1</v>
      </c>
      <c r="AO141" s="130">
        <v>1</v>
      </c>
      <c r="AQ141" s="130">
        <v>1</v>
      </c>
      <c r="AV141" s="126">
        <f t="shared" si="5"/>
        <v>8</v>
      </c>
      <c r="AW141" s="131">
        <f t="shared" ref="AW141:AW192" si="6">AV141*$AW$10</f>
        <v>4</v>
      </c>
    </row>
    <row r="142" spans="1:49" s="130" customFormat="1" ht="15.75">
      <c r="A142" s="127" t="s">
        <v>162</v>
      </c>
      <c r="B142" s="128" t="s">
        <v>561</v>
      </c>
      <c r="C142" s="100" t="s">
        <v>160</v>
      </c>
      <c r="D142" s="133"/>
      <c r="E142" s="133"/>
      <c r="F142" s="129" t="s">
        <v>436</v>
      </c>
      <c r="G142" s="130">
        <v>1961</v>
      </c>
      <c r="H142" s="126">
        <f t="shared" si="4"/>
        <v>46</v>
      </c>
      <c r="I142" s="131"/>
      <c r="J142" s="128" t="s">
        <v>715</v>
      </c>
      <c r="K142" s="128" t="s">
        <v>716</v>
      </c>
      <c r="AV142" s="126">
        <f t="shared" si="5"/>
        <v>0</v>
      </c>
      <c r="AW142" s="131">
        <f t="shared" si="6"/>
        <v>0</v>
      </c>
    </row>
    <row r="143" spans="1:49" s="130" customFormat="1" ht="15.75">
      <c r="A143" s="127" t="s">
        <v>162</v>
      </c>
      <c r="B143" s="128" t="s">
        <v>223</v>
      </c>
      <c r="C143" s="99" t="s">
        <v>159</v>
      </c>
      <c r="D143" s="127">
        <v>8</v>
      </c>
      <c r="E143" s="128" t="s">
        <v>626</v>
      </c>
      <c r="F143" s="129" t="s">
        <v>418</v>
      </c>
      <c r="G143" s="130">
        <v>1993</v>
      </c>
      <c r="H143" s="126">
        <f t="shared" si="4"/>
        <v>14</v>
      </c>
      <c r="I143" s="131"/>
      <c r="J143" s="128" t="s">
        <v>717</v>
      </c>
      <c r="K143" s="128" t="s">
        <v>718</v>
      </c>
      <c r="AV143" s="126">
        <f t="shared" si="5"/>
        <v>0</v>
      </c>
      <c r="AW143" s="131">
        <f t="shared" si="6"/>
        <v>0</v>
      </c>
    </row>
    <row r="144" spans="1:49" s="130" customFormat="1" ht="15.75">
      <c r="A144" s="127" t="s">
        <v>162</v>
      </c>
      <c r="B144" s="128" t="s">
        <v>168</v>
      </c>
      <c r="C144" s="96" t="s">
        <v>156</v>
      </c>
      <c r="D144" s="127">
        <v>6</v>
      </c>
      <c r="E144" s="128" t="s">
        <v>719</v>
      </c>
      <c r="F144" s="129" t="s">
        <v>471</v>
      </c>
      <c r="G144" s="130">
        <v>1999</v>
      </c>
      <c r="H144" s="126">
        <f t="shared" si="4"/>
        <v>8</v>
      </c>
      <c r="I144" s="131">
        <v>3</v>
      </c>
      <c r="J144" s="154" t="s">
        <v>896</v>
      </c>
      <c r="K144" s="128" t="s">
        <v>666</v>
      </c>
      <c r="M144" s="130">
        <v>1</v>
      </c>
      <c r="O144" s="130">
        <v>1</v>
      </c>
      <c r="U144" s="130">
        <v>1</v>
      </c>
      <c r="Y144" s="130">
        <v>1</v>
      </c>
      <c r="AE144" s="130">
        <v>1</v>
      </c>
      <c r="AG144" s="130">
        <v>1</v>
      </c>
      <c r="AQ144" s="161">
        <v>1</v>
      </c>
      <c r="AV144" s="126">
        <f t="shared" si="5"/>
        <v>7</v>
      </c>
      <c r="AW144" s="131">
        <f t="shared" si="6"/>
        <v>3.5</v>
      </c>
    </row>
    <row r="145" spans="1:49" s="130" customFormat="1" ht="15.75">
      <c r="A145" s="127" t="s">
        <v>162</v>
      </c>
      <c r="B145" s="128" t="s">
        <v>171</v>
      </c>
      <c r="C145" s="96" t="s">
        <v>156</v>
      </c>
      <c r="D145" s="127">
        <v>5</v>
      </c>
      <c r="E145" s="128" t="s">
        <v>721</v>
      </c>
      <c r="F145" s="129" t="s">
        <v>488</v>
      </c>
      <c r="G145" s="130">
        <v>1999</v>
      </c>
      <c r="H145" s="126">
        <f t="shared" si="4"/>
        <v>8</v>
      </c>
      <c r="I145" s="131">
        <v>2.5</v>
      </c>
      <c r="J145" s="154" t="s">
        <v>891</v>
      </c>
      <c r="K145" s="128" t="s">
        <v>720</v>
      </c>
      <c r="M145" s="130">
        <v>1</v>
      </c>
      <c r="O145" s="130">
        <v>1</v>
      </c>
      <c r="Y145" s="130">
        <v>1</v>
      </c>
      <c r="AA145" s="130">
        <v>1</v>
      </c>
      <c r="AE145" s="130">
        <v>1</v>
      </c>
      <c r="AG145" s="161">
        <v>1</v>
      </c>
      <c r="AO145" s="161">
        <v>1</v>
      </c>
      <c r="AQ145" s="161">
        <v>1</v>
      </c>
      <c r="AV145" s="126">
        <f t="shared" si="5"/>
        <v>8</v>
      </c>
      <c r="AW145" s="131">
        <f t="shared" si="6"/>
        <v>4</v>
      </c>
    </row>
    <row r="146" spans="1:49" s="130" customFormat="1" ht="15.75">
      <c r="A146" s="127" t="s">
        <v>162</v>
      </c>
      <c r="B146" s="128" t="s">
        <v>363</v>
      </c>
      <c r="C146" s="96" t="s">
        <v>156</v>
      </c>
      <c r="D146" s="127">
        <v>2</v>
      </c>
      <c r="E146" s="128" t="s">
        <v>144</v>
      </c>
      <c r="F146" s="129" t="s">
        <v>504</v>
      </c>
      <c r="G146" s="130">
        <v>2000</v>
      </c>
      <c r="H146" s="126">
        <f t="shared" si="4"/>
        <v>7</v>
      </c>
      <c r="I146" s="131"/>
      <c r="J146" s="128" t="s">
        <v>717</v>
      </c>
      <c r="K146" s="128" t="s">
        <v>675</v>
      </c>
      <c r="AV146" s="126">
        <f t="shared" si="5"/>
        <v>0</v>
      </c>
      <c r="AW146" s="131">
        <f t="shared" si="6"/>
        <v>0</v>
      </c>
    </row>
    <row r="147" spans="1:49" s="130" customFormat="1" ht="15.75">
      <c r="A147" s="127" t="s">
        <v>162</v>
      </c>
      <c r="B147" s="128" t="s">
        <v>548</v>
      </c>
      <c r="C147" s="96" t="s">
        <v>156</v>
      </c>
      <c r="D147" s="127">
        <v>3</v>
      </c>
      <c r="E147" s="128" t="s">
        <v>141</v>
      </c>
      <c r="F147" s="132">
        <v>36667</v>
      </c>
      <c r="G147" s="130">
        <v>2000</v>
      </c>
      <c r="H147" s="126">
        <f t="shared" si="4"/>
        <v>7</v>
      </c>
      <c r="I147" s="131"/>
      <c r="J147" s="128" t="s">
        <v>722</v>
      </c>
      <c r="K147" s="128" t="s">
        <v>723</v>
      </c>
      <c r="AV147" s="126">
        <f t="shared" ref="AV147:AV192" si="7">SUM(L147:AU147)</f>
        <v>0</v>
      </c>
      <c r="AW147" s="131">
        <f t="shared" si="6"/>
        <v>0</v>
      </c>
    </row>
    <row r="148" spans="1:49" s="130" customFormat="1" ht="15.75">
      <c r="A148" s="127" t="s">
        <v>162</v>
      </c>
      <c r="B148" s="128" t="s">
        <v>568</v>
      </c>
      <c r="C148" s="98" t="s">
        <v>158</v>
      </c>
      <c r="D148" s="127">
        <v>6</v>
      </c>
      <c r="E148" s="128" t="s">
        <v>719</v>
      </c>
      <c r="F148" s="132">
        <v>34442</v>
      </c>
      <c r="G148" s="130">
        <v>1994</v>
      </c>
      <c r="H148" s="126">
        <f t="shared" ref="H148:H192" si="8">$F$1-G148</f>
        <v>13</v>
      </c>
      <c r="I148" s="131"/>
      <c r="J148" s="128" t="s">
        <v>724</v>
      </c>
      <c r="K148" s="128" t="s">
        <v>725</v>
      </c>
      <c r="AV148" s="126">
        <f t="shared" si="7"/>
        <v>0</v>
      </c>
      <c r="AW148" s="131">
        <f t="shared" si="6"/>
        <v>0</v>
      </c>
    </row>
    <row r="149" spans="1:49" s="130" customFormat="1" ht="15.75">
      <c r="A149" s="127" t="s">
        <v>162</v>
      </c>
      <c r="B149" s="128" t="s">
        <v>572</v>
      </c>
      <c r="C149" s="98" t="s">
        <v>158</v>
      </c>
      <c r="D149" s="127">
        <v>5</v>
      </c>
      <c r="E149" s="128" t="s">
        <v>721</v>
      </c>
      <c r="F149" s="129" t="s">
        <v>448</v>
      </c>
      <c r="G149" s="130">
        <v>1994</v>
      </c>
      <c r="H149" s="126">
        <f t="shared" si="8"/>
        <v>13</v>
      </c>
      <c r="I149" s="131"/>
      <c r="J149" s="128" t="s">
        <v>724</v>
      </c>
      <c r="K149" s="128" t="s">
        <v>710</v>
      </c>
      <c r="AV149" s="126">
        <f t="shared" si="7"/>
        <v>0</v>
      </c>
      <c r="AW149" s="131">
        <f t="shared" si="6"/>
        <v>0</v>
      </c>
    </row>
    <row r="150" spans="1:49" s="130" customFormat="1" ht="15.75">
      <c r="A150" s="127" t="s">
        <v>162</v>
      </c>
      <c r="B150" s="128" t="s">
        <v>848</v>
      </c>
      <c r="C150" s="96" t="s">
        <v>156</v>
      </c>
      <c r="D150" s="127">
        <v>1</v>
      </c>
      <c r="E150" s="128" t="s">
        <v>143</v>
      </c>
      <c r="F150" s="132">
        <v>37561</v>
      </c>
      <c r="G150" s="130">
        <v>2002</v>
      </c>
      <c r="H150" s="126">
        <f t="shared" si="8"/>
        <v>5</v>
      </c>
      <c r="I150" s="131"/>
      <c r="J150" s="128" t="s">
        <v>726</v>
      </c>
      <c r="K150" s="128" t="s">
        <v>727</v>
      </c>
      <c r="AV150" s="126">
        <f t="shared" si="7"/>
        <v>0</v>
      </c>
      <c r="AW150" s="131">
        <f t="shared" si="6"/>
        <v>0</v>
      </c>
    </row>
    <row r="151" spans="1:49" s="130" customFormat="1" ht="15.75">
      <c r="A151" s="127" t="s">
        <v>162</v>
      </c>
      <c r="B151" s="128" t="s">
        <v>189</v>
      </c>
      <c r="C151" s="97" t="s">
        <v>157</v>
      </c>
      <c r="D151" s="127">
        <v>5</v>
      </c>
      <c r="E151" s="128" t="s">
        <v>721</v>
      </c>
      <c r="F151" s="129" t="s">
        <v>424</v>
      </c>
      <c r="G151" s="130">
        <v>1997</v>
      </c>
      <c r="H151" s="126">
        <f t="shared" si="8"/>
        <v>10</v>
      </c>
      <c r="I151" s="131"/>
      <c r="J151" s="128" t="s">
        <v>729</v>
      </c>
      <c r="K151" s="128" t="s">
        <v>730</v>
      </c>
      <c r="AV151" s="126">
        <f t="shared" si="7"/>
        <v>0</v>
      </c>
      <c r="AW151" s="131">
        <f t="shared" si="6"/>
        <v>0</v>
      </c>
    </row>
    <row r="152" spans="1:49" s="130" customFormat="1" ht="15.75">
      <c r="A152" s="127" t="s">
        <v>162</v>
      </c>
      <c r="B152" s="128" t="s">
        <v>246</v>
      </c>
      <c r="C152" s="100" t="s">
        <v>160</v>
      </c>
      <c r="D152" s="127">
        <v>10</v>
      </c>
      <c r="E152" s="135" t="s">
        <v>851</v>
      </c>
      <c r="F152" s="129" t="s">
        <v>410</v>
      </c>
      <c r="G152" s="130">
        <v>1958</v>
      </c>
      <c r="H152" s="126">
        <f t="shared" si="8"/>
        <v>49</v>
      </c>
      <c r="I152" s="131"/>
      <c r="J152" s="128" t="s">
        <v>737</v>
      </c>
      <c r="K152" s="128" t="s">
        <v>738</v>
      </c>
      <c r="AV152" s="126">
        <f t="shared" si="7"/>
        <v>0</v>
      </c>
      <c r="AW152" s="131">
        <f t="shared" si="6"/>
        <v>0</v>
      </c>
    </row>
    <row r="153" spans="1:49" s="130" customFormat="1" ht="15.75">
      <c r="A153" s="127" t="s">
        <v>162</v>
      </c>
      <c r="B153" s="128" t="s">
        <v>558</v>
      </c>
      <c r="C153" s="98" t="s">
        <v>158</v>
      </c>
      <c r="D153" s="128"/>
      <c r="E153" s="128"/>
      <c r="F153" s="129" t="s">
        <v>432</v>
      </c>
      <c r="G153" s="130">
        <v>1994</v>
      </c>
      <c r="H153" s="126">
        <f t="shared" si="8"/>
        <v>13</v>
      </c>
      <c r="I153" s="131"/>
      <c r="J153" s="128" t="s">
        <v>739</v>
      </c>
      <c r="K153" s="128" t="s">
        <v>637</v>
      </c>
      <c r="AV153" s="126">
        <f t="shared" si="7"/>
        <v>0</v>
      </c>
      <c r="AW153" s="131">
        <f t="shared" si="6"/>
        <v>0</v>
      </c>
    </row>
    <row r="154" spans="1:49" s="130" customFormat="1" ht="15.75">
      <c r="A154" s="127" t="s">
        <v>162</v>
      </c>
      <c r="B154" s="128" t="s">
        <v>562</v>
      </c>
      <c r="C154" s="100" t="s">
        <v>160</v>
      </c>
      <c r="D154" s="127">
        <v>9</v>
      </c>
      <c r="E154" s="128" t="s">
        <v>622</v>
      </c>
      <c r="F154" s="129" t="s">
        <v>437</v>
      </c>
      <c r="G154" s="130">
        <v>1990</v>
      </c>
      <c r="H154" s="126">
        <f t="shared" si="8"/>
        <v>17</v>
      </c>
      <c r="I154" s="131">
        <v>5</v>
      </c>
      <c r="J154" s="128" t="s">
        <v>739</v>
      </c>
      <c r="K154" s="128" t="s">
        <v>716</v>
      </c>
      <c r="M154" s="130">
        <v>1</v>
      </c>
      <c r="Q154" s="130">
        <v>1</v>
      </c>
      <c r="S154" s="130">
        <v>1</v>
      </c>
      <c r="W154" s="130">
        <v>1</v>
      </c>
      <c r="Y154" s="130">
        <v>1</v>
      </c>
      <c r="AC154" s="130">
        <v>1</v>
      </c>
      <c r="AE154" s="130">
        <v>1</v>
      </c>
      <c r="AI154" s="130">
        <v>1</v>
      </c>
      <c r="AO154" s="130">
        <v>1</v>
      </c>
      <c r="AU154" s="130">
        <v>1</v>
      </c>
      <c r="AV154" s="126">
        <f t="shared" si="7"/>
        <v>10</v>
      </c>
      <c r="AW154" s="131">
        <f t="shared" si="6"/>
        <v>5</v>
      </c>
    </row>
    <row r="155" spans="1:49" s="130" customFormat="1" ht="15.75">
      <c r="A155" s="127" t="s">
        <v>162</v>
      </c>
      <c r="B155" s="128" t="s">
        <v>567</v>
      </c>
      <c r="C155" s="99" t="s">
        <v>159</v>
      </c>
      <c r="D155" s="127">
        <v>8</v>
      </c>
      <c r="E155" s="128" t="s">
        <v>626</v>
      </c>
      <c r="F155" s="132">
        <v>33724</v>
      </c>
      <c r="G155" s="130">
        <v>1992</v>
      </c>
      <c r="H155" s="126">
        <f t="shared" si="8"/>
        <v>15</v>
      </c>
      <c r="I155" s="131">
        <v>2</v>
      </c>
      <c r="J155" s="154" t="s">
        <v>895</v>
      </c>
      <c r="K155" s="128" t="s">
        <v>644</v>
      </c>
      <c r="Y155" s="130">
        <v>1</v>
      </c>
      <c r="AC155" s="130">
        <v>1</v>
      </c>
      <c r="AE155" s="130">
        <v>1</v>
      </c>
      <c r="AO155" s="161">
        <v>1</v>
      </c>
      <c r="AU155" s="130">
        <v>1</v>
      </c>
      <c r="AV155" s="126">
        <f t="shared" si="7"/>
        <v>5</v>
      </c>
      <c r="AW155" s="131">
        <f t="shared" si="6"/>
        <v>2.5</v>
      </c>
    </row>
    <row r="156" spans="1:49" s="130" customFormat="1" ht="15.75">
      <c r="A156" s="127" t="s">
        <v>162</v>
      </c>
      <c r="B156" s="128" t="s">
        <v>196</v>
      </c>
      <c r="C156" s="96" t="s">
        <v>156</v>
      </c>
      <c r="D156" s="127">
        <v>4</v>
      </c>
      <c r="E156" s="128" t="s">
        <v>137</v>
      </c>
      <c r="F156" s="156">
        <v>35317</v>
      </c>
      <c r="G156" s="130">
        <v>1996</v>
      </c>
      <c r="H156" s="126">
        <f t="shared" si="8"/>
        <v>11</v>
      </c>
      <c r="I156" s="131">
        <v>1.5</v>
      </c>
      <c r="J156" s="128" t="s">
        <v>741</v>
      </c>
      <c r="K156" s="128" t="s">
        <v>711</v>
      </c>
      <c r="M156" s="130">
        <v>1</v>
      </c>
      <c r="Y156" s="130">
        <v>1</v>
      </c>
      <c r="AQ156" s="130">
        <v>1</v>
      </c>
      <c r="AV156" s="126">
        <f t="shared" si="7"/>
        <v>3</v>
      </c>
      <c r="AW156" s="131">
        <f t="shared" si="6"/>
        <v>1.5</v>
      </c>
    </row>
    <row r="157" spans="1:49" s="130" customFormat="1" ht="15.75">
      <c r="A157" s="127" t="s">
        <v>162</v>
      </c>
      <c r="B157" s="128" t="s">
        <v>224</v>
      </c>
      <c r="C157" s="99" t="s">
        <v>159</v>
      </c>
      <c r="D157" s="127">
        <v>9</v>
      </c>
      <c r="E157" s="128" t="s">
        <v>622</v>
      </c>
      <c r="F157" s="129" t="s">
        <v>450</v>
      </c>
      <c r="G157" s="130">
        <v>1993</v>
      </c>
      <c r="H157" s="126">
        <f t="shared" si="8"/>
        <v>14</v>
      </c>
      <c r="I157" s="131"/>
      <c r="J157" s="128" t="s">
        <v>742</v>
      </c>
      <c r="K157" s="128" t="s">
        <v>743</v>
      </c>
      <c r="AV157" s="126">
        <f t="shared" si="7"/>
        <v>0</v>
      </c>
      <c r="AW157" s="131">
        <f t="shared" si="6"/>
        <v>0</v>
      </c>
    </row>
    <row r="158" spans="1:49" s="130" customFormat="1" ht="15.75">
      <c r="A158" s="127" t="s">
        <v>162</v>
      </c>
      <c r="B158" s="128" t="s">
        <v>602</v>
      </c>
      <c r="C158" s="97" t="s">
        <v>157</v>
      </c>
      <c r="D158" s="127">
        <v>6</v>
      </c>
      <c r="E158" s="128" t="s">
        <v>719</v>
      </c>
      <c r="F158" s="132">
        <v>35580</v>
      </c>
      <c r="G158" s="130">
        <v>1997</v>
      </c>
      <c r="H158" s="126">
        <f t="shared" si="8"/>
        <v>10</v>
      </c>
      <c r="I158" s="131">
        <v>0.5</v>
      </c>
      <c r="J158" s="128" t="s">
        <v>742</v>
      </c>
      <c r="K158" s="128" t="s">
        <v>708</v>
      </c>
      <c r="M158" s="130">
        <f>1</f>
        <v>1</v>
      </c>
      <c r="AV158" s="126">
        <f t="shared" si="7"/>
        <v>1</v>
      </c>
      <c r="AW158" s="131">
        <f t="shared" si="6"/>
        <v>0.5</v>
      </c>
    </row>
    <row r="159" spans="1:49" s="130" customFormat="1" ht="15.75">
      <c r="A159" s="127" t="s">
        <v>162</v>
      </c>
      <c r="B159" s="128" t="s">
        <v>557</v>
      </c>
      <c r="C159" s="97" t="s">
        <v>157</v>
      </c>
      <c r="D159" s="127">
        <v>8</v>
      </c>
      <c r="E159" s="128" t="s">
        <v>626</v>
      </c>
      <c r="F159" s="129" t="s">
        <v>429</v>
      </c>
      <c r="G159" s="130">
        <v>1997</v>
      </c>
      <c r="H159" s="126">
        <f t="shared" si="8"/>
        <v>10</v>
      </c>
      <c r="I159" s="131">
        <v>5</v>
      </c>
      <c r="J159" s="128" t="s">
        <v>754</v>
      </c>
      <c r="K159" s="128" t="s">
        <v>396</v>
      </c>
      <c r="M159" s="130">
        <v>1</v>
      </c>
      <c r="Q159" s="130">
        <v>1</v>
      </c>
      <c r="S159" s="130">
        <v>1</v>
      </c>
      <c r="W159" s="130">
        <v>1</v>
      </c>
      <c r="Y159" s="130">
        <v>1</v>
      </c>
      <c r="AC159" s="130">
        <v>1</v>
      </c>
      <c r="AE159" s="130">
        <v>1</v>
      </c>
      <c r="AI159" s="130">
        <v>1</v>
      </c>
      <c r="AO159" s="130">
        <v>1</v>
      </c>
      <c r="AU159" s="130">
        <v>1</v>
      </c>
      <c r="AV159" s="126">
        <f t="shared" si="7"/>
        <v>10</v>
      </c>
      <c r="AW159" s="131">
        <f t="shared" si="6"/>
        <v>5</v>
      </c>
    </row>
    <row r="160" spans="1:49" s="130" customFormat="1" ht="15.75">
      <c r="A160" s="127" t="s">
        <v>162</v>
      </c>
      <c r="B160" s="128" t="s">
        <v>594</v>
      </c>
      <c r="C160" s="96" t="s">
        <v>156</v>
      </c>
      <c r="D160" s="127">
        <v>2</v>
      </c>
      <c r="E160" s="128" t="s">
        <v>144</v>
      </c>
      <c r="F160" s="132">
        <v>36368</v>
      </c>
      <c r="G160" s="130">
        <v>1999</v>
      </c>
      <c r="H160" s="126">
        <f t="shared" si="8"/>
        <v>8</v>
      </c>
      <c r="I160" s="131">
        <v>1</v>
      </c>
      <c r="J160" s="128" t="s">
        <v>754</v>
      </c>
      <c r="K160" s="128" t="s">
        <v>749</v>
      </c>
      <c r="AM160" s="130">
        <v>1</v>
      </c>
      <c r="AQ160" s="130">
        <v>1</v>
      </c>
      <c r="AV160" s="126">
        <f t="shared" si="7"/>
        <v>2</v>
      </c>
      <c r="AW160" s="131">
        <f t="shared" si="6"/>
        <v>1</v>
      </c>
    </row>
    <row r="161" spans="1:49" s="130" customFormat="1" ht="15.75">
      <c r="A161" s="127" t="s">
        <v>162</v>
      </c>
      <c r="B161" s="128" t="s">
        <v>247</v>
      </c>
      <c r="C161" s="100" t="s">
        <v>160</v>
      </c>
      <c r="D161" s="127">
        <v>10</v>
      </c>
      <c r="E161" s="135" t="s">
        <v>851</v>
      </c>
      <c r="F161" s="129" t="s">
        <v>508</v>
      </c>
      <c r="G161" s="130">
        <v>1951</v>
      </c>
      <c r="H161" s="126">
        <f t="shared" si="8"/>
        <v>56</v>
      </c>
      <c r="I161" s="131"/>
      <c r="J161" s="128" t="s">
        <v>760</v>
      </c>
      <c r="K161" s="128" t="s">
        <v>660</v>
      </c>
      <c r="AV161" s="126">
        <f t="shared" si="7"/>
        <v>0</v>
      </c>
      <c r="AW161" s="131">
        <f t="shared" si="6"/>
        <v>0</v>
      </c>
    </row>
    <row r="162" spans="1:49" s="130" customFormat="1" ht="15.75">
      <c r="A162" s="127" t="s">
        <v>162</v>
      </c>
      <c r="B162" s="128" t="s">
        <v>231</v>
      </c>
      <c r="C162" s="99" t="s">
        <v>159</v>
      </c>
      <c r="D162" s="127">
        <v>9</v>
      </c>
      <c r="E162" s="128" t="s">
        <v>622</v>
      </c>
      <c r="F162" s="129" t="s">
        <v>454</v>
      </c>
      <c r="G162" s="130">
        <v>1992</v>
      </c>
      <c r="H162" s="126">
        <f t="shared" si="8"/>
        <v>15</v>
      </c>
      <c r="I162" s="143">
        <v>5</v>
      </c>
      <c r="J162" s="128" t="s">
        <v>761</v>
      </c>
      <c r="K162" s="128" t="s">
        <v>624</v>
      </c>
      <c r="M162" s="130">
        <v>1</v>
      </c>
      <c r="Q162" s="130">
        <v>1</v>
      </c>
      <c r="S162" s="130">
        <v>1</v>
      </c>
      <c r="W162" s="130">
        <v>1</v>
      </c>
      <c r="Y162" s="130">
        <v>1</v>
      </c>
      <c r="AC162" s="130">
        <v>1</v>
      </c>
      <c r="AE162" s="130">
        <v>1</v>
      </c>
      <c r="AI162" s="130">
        <v>1</v>
      </c>
      <c r="AO162" s="130">
        <v>1</v>
      </c>
      <c r="AU162" s="130">
        <v>1</v>
      </c>
      <c r="AV162" s="126">
        <f t="shared" si="7"/>
        <v>10</v>
      </c>
      <c r="AW162" s="131">
        <f t="shared" si="6"/>
        <v>5</v>
      </c>
    </row>
    <row r="163" spans="1:49" s="130" customFormat="1" ht="15.75">
      <c r="A163" s="127" t="s">
        <v>162</v>
      </c>
      <c r="B163" s="128" t="s">
        <v>578</v>
      </c>
      <c r="C163" s="96" t="s">
        <v>156</v>
      </c>
      <c r="D163" s="127">
        <v>2</v>
      </c>
      <c r="E163" s="128" t="s">
        <v>144</v>
      </c>
      <c r="F163" s="129" t="s">
        <v>463</v>
      </c>
      <c r="G163" s="130">
        <v>2002</v>
      </c>
      <c r="H163" s="126">
        <f t="shared" si="8"/>
        <v>5</v>
      </c>
      <c r="I163" s="131"/>
      <c r="J163" s="128" t="s">
        <v>761</v>
      </c>
      <c r="K163" s="128" t="s">
        <v>747</v>
      </c>
      <c r="AV163" s="126">
        <f t="shared" si="7"/>
        <v>0</v>
      </c>
      <c r="AW163" s="131">
        <f t="shared" si="6"/>
        <v>0</v>
      </c>
    </row>
    <row r="164" spans="1:49" s="130" customFormat="1" ht="15.75">
      <c r="A164" s="127" t="s">
        <v>162</v>
      </c>
      <c r="B164" s="128" t="s">
        <v>599</v>
      </c>
      <c r="C164" s="100" t="s">
        <v>160</v>
      </c>
      <c r="D164" s="133"/>
      <c r="E164" s="133"/>
      <c r="F164" s="129" t="s">
        <v>495</v>
      </c>
      <c r="G164" s="130">
        <v>1959</v>
      </c>
      <c r="H164" s="126">
        <f t="shared" si="8"/>
        <v>48</v>
      </c>
      <c r="I164" s="131"/>
      <c r="J164" s="128" t="s">
        <v>774</v>
      </c>
      <c r="K164" s="128" t="s">
        <v>668</v>
      </c>
      <c r="AV164" s="126">
        <f t="shared" si="7"/>
        <v>0</v>
      </c>
      <c r="AW164" s="131">
        <f t="shared" si="6"/>
        <v>0</v>
      </c>
    </row>
    <row r="165" spans="1:49" s="130" customFormat="1" ht="15.75">
      <c r="A165" s="127" t="s">
        <v>162</v>
      </c>
      <c r="B165" s="128" t="s">
        <v>61</v>
      </c>
      <c r="C165" s="100" t="s">
        <v>160</v>
      </c>
      <c r="D165" s="127">
        <v>9</v>
      </c>
      <c r="E165" s="128" t="s">
        <v>622</v>
      </c>
      <c r="F165" s="129" t="s">
        <v>457</v>
      </c>
      <c r="G165" s="130">
        <v>1988</v>
      </c>
      <c r="H165" s="126">
        <f t="shared" si="8"/>
        <v>19</v>
      </c>
      <c r="I165" s="147">
        <v>5</v>
      </c>
      <c r="J165" s="128" t="s">
        <v>776</v>
      </c>
      <c r="K165" s="128" t="s">
        <v>646</v>
      </c>
      <c r="M165" s="130">
        <v>1</v>
      </c>
      <c r="Q165" s="130">
        <v>1</v>
      </c>
      <c r="S165" s="130">
        <v>1</v>
      </c>
      <c r="W165" s="130">
        <v>1</v>
      </c>
      <c r="Y165" s="130">
        <v>1</v>
      </c>
      <c r="AC165" s="130">
        <v>1</v>
      </c>
      <c r="AE165" s="130">
        <v>1</v>
      </c>
      <c r="AI165" s="130">
        <v>1</v>
      </c>
      <c r="AO165" s="130">
        <v>1</v>
      </c>
      <c r="AU165" s="130">
        <v>1</v>
      </c>
      <c r="AV165" s="126">
        <f t="shared" si="7"/>
        <v>10</v>
      </c>
      <c r="AW165" s="131">
        <f t="shared" si="6"/>
        <v>5</v>
      </c>
    </row>
    <row r="166" spans="1:49" s="130" customFormat="1" ht="15.75">
      <c r="A166" s="127" t="s">
        <v>162</v>
      </c>
      <c r="B166" s="128" t="s">
        <v>217</v>
      </c>
      <c r="C166" s="98" t="s">
        <v>158</v>
      </c>
      <c r="D166" s="127">
        <v>9</v>
      </c>
      <c r="E166" s="128" t="s">
        <v>622</v>
      </c>
      <c r="F166" s="129" t="s">
        <v>480</v>
      </c>
      <c r="G166" s="130">
        <v>1994</v>
      </c>
      <c r="H166" s="126">
        <f t="shared" si="8"/>
        <v>13</v>
      </c>
      <c r="I166" s="131">
        <v>5</v>
      </c>
      <c r="J166" s="128" t="s">
        <v>776</v>
      </c>
      <c r="K166" s="128" t="s">
        <v>777</v>
      </c>
      <c r="M166" s="130">
        <v>1</v>
      </c>
      <c r="Q166" s="130">
        <v>1</v>
      </c>
      <c r="S166" s="130">
        <v>1</v>
      </c>
      <c r="W166" s="130">
        <v>1</v>
      </c>
      <c r="Y166" s="130">
        <v>1</v>
      </c>
      <c r="AC166" s="130">
        <v>1</v>
      </c>
      <c r="AE166" s="130">
        <v>1</v>
      </c>
      <c r="AI166" s="130">
        <v>1</v>
      </c>
      <c r="AO166" s="130">
        <v>1</v>
      </c>
      <c r="AU166" s="130">
        <v>1</v>
      </c>
      <c r="AV166" s="126">
        <f t="shared" si="7"/>
        <v>10</v>
      </c>
      <c r="AW166" s="131">
        <f t="shared" si="6"/>
        <v>5</v>
      </c>
    </row>
    <row r="167" spans="1:49" s="130" customFormat="1" ht="15.75">
      <c r="A167" s="127" t="s">
        <v>162</v>
      </c>
      <c r="B167" s="128" t="s">
        <v>187</v>
      </c>
      <c r="C167" s="97" t="s">
        <v>157</v>
      </c>
      <c r="D167" s="127">
        <v>8</v>
      </c>
      <c r="E167" s="128" t="s">
        <v>626</v>
      </c>
      <c r="F167" s="129" t="s">
        <v>408</v>
      </c>
      <c r="G167" s="130">
        <v>1996</v>
      </c>
      <c r="H167" s="126">
        <f t="shared" si="8"/>
        <v>11</v>
      </c>
      <c r="I167" s="131">
        <v>1</v>
      </c>
      <c r="J167" s="128" t="s">
        <v>778</v>
      </c>
      <c r="K167" s="128" t="s">
        <v>779</v>
      </c>
      <c r="M167" s="130">
        <v>1</v>
      </c>
      <c r="W167" s="130">
        <v>1</v>
      </c>
      <c r="AV167" s="126">
        <f t="shared" si="7"/>
        <v>2</v>
      </c>
      <c r="AW167" s="131">
        <f t="shared" si="6"/>
        <v>1</v>
      </c>
    </row>
    <row r="168" spans="1:49" s="130" customFormat="1" ht="15.75">
      <c r="A168" s="127" t="s">
        <v>162</v>
      </c>
      <c r="B168" s="128" t="s">
        <v>164</v>
      </c>
      <c r="C168" s="96" t="s">
        <v>156</v>
      </c>
      <c r="D168" s="128"/>
      <c r="E168" s="128"/>
      <c r="F168" s="129" t="s">
        <v>519</v>
      </c>
      <c r="G168" s="130">
        <v>2000</v>
      </c>
      <c r="H168" s="126">
        <f t="shared" si="8"/>
        <v>7</v>
      </c>
      <c r="J168" s="128" t="s">
        <v>778</v>
      </c>
      <c r="K168" s="128" t="s">
        <v>780</v>
      </c>
      <c r="AV168" s="126">
        <f t="shared" si="7"/>
        <v>0</v>
      </c>
      <c r="AW168" s="131">
        <f t="shared" si="6"/>
        <v>0</v>
      </c>
    </row>
    <row r="169" spans="1:49" s="130" customFormat="1" ht="15.75">
      <c r="A169" s="127" t="s">
        <v>162</v>
      </c>
      <c r="B169" s="128" t="s">
        <v>179</v>
      </c>
      <c r="C169" s="96" t="s">
        <v>156</v>
      </c>
      <c r="D169" s="127">
        <v>2</v>
      </c>
      <c r="E169" s="128" t="s">
        <v>144</v>
      </c>
      <c r="F169" s="129" t="s">
        <v>431</v>
      </c>
      <c r="G169" s="130">
        <v>1998</v>
      </c>
      <c r="H169" s="126">
        <f t="shared" si="8"/>
        <v>9</v>
      </c>
      <c r="I169" s="131"/>
      <c r="J169" s="128" t="s">
        <v>788</v>
      </c>
      <c r="K169" s="128" t="s">
        <v>637</v>
      </c>
      <c r="AV169" s="126">
        <f t="shared" si="7"/>
        <v>0</v>
      </c>
      <c r="AW169" s="131">
        <f t="shared" si="6"/>
        <v>0</v>
      </c>
    </row>
    <row r="170" spans="1:49" s="130" customFormat="1" ht="15.75">
      <c r="A170" s="127" t="s">
        <v>162</v>
      </c>
      <c r="B170" s="128" t="s">
        <v>584</v>
      </c>
      <c r="C170" s="98" t="s">
        <v>158</v>
      </c>
      <c r="D170" s="127">
        <v>9</v>
      </c>
      <c r="E170" s="128" t="s">
        <v>622</v>
      </c>
      <c r="F170" s="129" t="s">
        <v>472</v>
      </c>
      <c r="G170" s="130">
        <v>1994</v>
      </c>
      <c r="H170" s="126">
        <f t="shared" si="8"/>
        <v>13</v>
      </c>
      <c r="I170" s="131"/>
      <c r="J170" s="128" t="s">
        <v>795</v>
      </c>
      <c r="K170" s="128" t="s">
        <v>666</v>
      </c>
      <c r="AV170" s="126">
        <f t="shared" si="7"/>
        <v>0</v>
      </c>
      <c r="AW170" s="131">
        <f t="shared" si="6"/>
        <v>0</v>
      </c>
    </row>
    <row r="171" spans="1:49" s="130" customFormat="1" ht="15.75">
      <c r="A171" s="127" t="s">
        <v>162</v>
      </c>
      <c r="B171" s="128" t="s">
        <v>335</v>
      </c>
      <c r="C171" s="96" t="s">
        <v>156</v>
      </c>
      <c r="D171" s="127">
        <v>1</v>
      </c>
      <c r="E171" s="128" t="s">
        <v>143</v>
      </c>
      <c r="F171" s="129" t="s">
        <v>430</v>
      </c>
      <c r="G171" s="130">
        <v>1999</v>
      </c>
      <c r="H171" s="126">
        <f t="shared" si="8"/>
        <v>8</v>
      </c>
      <c r="I171" s="131"/>
      <c r="J171" s="128" t="s">
        <v>799</v>
      </c>
      <c r="K171" s="128" t="s">
        <v>800</v>
      </c>
      <c r="AV171" s="126">
        <f t="shared" si="7"/>
        <v>0</v>
      </c>
      <c r="AW171" s="131">
        <f t="shared" si="6"/>
        <v>0</v>
      </c>
    </row>
    <row r="172" spans="1:49" s="130" customFormat="1" ht="15.75">
      <c r="A172" s="127" t="s">
        <v>162</v>
      </c>
      <c r="B172" s="128" t="s">
        <v>202</v>
      </c>
      <c r="C172" s="97" t="s">
        <v>157</v>
      </c>
      <c r="D172" s="127">
        <v>6</v>
      </c>
      <c r="E172" s="128" t="s">
        <v>719</v>
      </c>
      <c r="F172" s="129" t="s">
        <v>426</v>
      </c>
      <c r="G172" s="130">
        <v>1996</v>
      </c>
      <c r="H172" s="126">
        <f t="shared" si="8"/>
        <v>11</v>
      </c>
      <c r="I172" s="131">
        <v>1</v>
      </c>
      <c r="J172" s="128" t="s">
        <v>801</v>
      </c>
      <c r="K172" s="128" t="s">
        <v>802</v>
      </c>
      <c r="M172" s="130">
        <v>1</v>
      </c>
      <c r="AQ172" s="130">
        <v>1</v>
      </c>
      <c r="AV172" s="126">
        <f t="shared" si="7"/>
        <v>2</v>
      </c>
      <c r="AW172" s="131">
        <f t="shared" si="6"/>
        <v>1</v>
      </c>
    </row>
    <row r="173" spans="1:49" s="130" customFormat="1" ht="15.75">
      <c r="A173" s="127" t="s">
        <v>162</v>
      </c>
      <c r="B173" s="128" t="s">
        <v>850</v>
      </c>
      <c r="C173" s="100" t="s">
        <v>160</v>
      </c>
      <c r="D173" s="128"/>
      <c r="E173" s="128"/>
      <c r="F173" s="129" t="s">
        <v>459</v>
      </c>
      <c r="G173" s="130">
        <v>1954</v>
      </c>
      <c r="H173" s="126">
        <f t="shared" si="8"/>
        <v>53</v>
      </c>
      <c r="I173" s="131"/>
      <c r="J173" s="138" t="s">
        <v>803</v>
      </c>
      <c r="K173" s="138" t="s">
        <v>646</v>
      </c>
      <c r="AV173" s="126">
        <f t="shared" si="7"/>
        <v>0</v>
      </c>
      <c r="AW173" s="131">
        <f t="shared" si="6"/>
        <v>0</v>
      </c>
    </row>
    <row r="174" spans="1:49" s="130" customFormat="1" ht="15.75">
      <c r="A174" s="127" t="s">
        <v>162</v>
      </c>
      <c r="B174" s="128" t="s">
        <v>608</v>
      </c>
      <c r="C174" s="97" t="s">
        <v>157</v>
      </c>
      <c r="D174" s="127">
        <v>5</v>
      </c>
      <c r="E174" s="128" t="s">
        <v>721</v>
      </c>
      <c r="F174" s="129" t="s">
        <v>505</v>
      </c>
      <c r="G174" s="130">
        <v>1997</v>
      </c>
      <c r="H174" s="126">
        <f t="shared" si="8"/>
        <v>10</v>
      </c>
      <c r="I174" s="131"/>
      <c r="J174" s="128" t="s">
        <v>808</v>
      </c>
      <c r="K174" s="128" t="s">
        <v>809</v>
      </c>
      <c r="AV174" s="126">
        <f t="shared" si="7"/>
        <v>0</v>
      </c>
      <c r="AW174" s="131">
        <f t="shared" si="6"/>
        <v>0</v>
      </c>
    </row>
    <row r="175" spans="1:49" s="130" customFormat="1" ht="15.75">
      <c r="A175" s="127" t="s">
        <v>162</v>
      </c>
      <c r="B175" s="128" t="s">
        <v>248</v>
      </c>
      <c r="C175" s="100" t="s">
        <v>160</v>
      </c>
      <c r="D175" s="133"/>
      <c r="E175" s="133"/>
      <c r="F175" s="129" t="s">
        <v>440</v>
      </c>
      <c r="G175" s="130">
        <v>1962</v>
      </c>
      <c r="H175" s="126">
        <f t="shared" si="8"/>
        <v>45</v>
      </c>
      <c r="I175" s="140"/>
      <c r="J175" s="154" t="s">
        <v>908</v>
      </c>
      <c r="K175" s="128" t="s">
        <v>751</v>
      </c>
      <c r="AS175" s="161">
        <v>1</v>
      </c>
      <c r="AV175" s="126">
        <f t="shared" si="7"/>
        <v>1</v>
      </c>
      <c r="AW175" s="131">
        <f t="shared" si="6"/>
        <v>0.5</v>
      </c>
    </row>
    <row r="176" spans="1:49" s="130" customFormat="1" ht="15.75">
      <c r="A176" s="127" t="s">
        <v>162</v>
      </c>
      <c r="B176" s="128" t="s">
        <v>590</v>
      </c>
      <c r="C176" s="99" t="s">
        <v>159</v>
      </c>
      <c r="D176" s="127">
        <v>9</v>
      </c>
      <c r="E176" s="128" t="s">
        <v>622</v>
      </c>
      <c r="F176" s="129" t="s">
        <v>482</v>
      </c>
      <c r="G176" s="130">
        <v>1992</v>
      </c>
      <c r="H176" s="126">
        <f t="shared" si="8"/>
        <v>15</v>
      </c>
      <c r="I176" s="131">
        <v>5</v>
      </c>
      <c r="J176" s="128" t="s">
        <v>811</v>
      </c>
      <c r="K176" s="128" t="s">
        <v>777</v>
      </c>
      <c r="M176" s="130">
        <v>1</v>
      </c>
      <c r="Q176" s="130">
        <v>1</v>
      </c>
      <c r="S176" s="130">
        <v>1</v>
      </c>
      <c r="W176" s="130">
        <v>1</v>
      </c>
      <c r="Y176" s="130">
        <v>1</v>
      </c>
      <c r="AC176" s="130">
        <v>1</v>
      </c>
      <c r="AE176" s="130">
        <v>1</v>
      </c>
      <c r="AI176" s="130">
        <v>1</v>
      </c>
      <c r="AO176" s="130">
        <v>1</v>
      </c>
      <c r="AU176" s="130">
        <v>1</v>
      </c>
      <c r="AV176" s="126">
        <f t="shared" si="7"/>
        <v>10</v>
      </c>
      <c r="AW176" s="131">
        <f t="shared" si="6"/>
        <v>5</v>
      </c>
    </row>
    <row r="177" spans="1:49" s="130" customFormat="1" ht="15.75">
      <c r="A177" s="127" t="s">
        <v>162</v>
      </c>
      <c r="B177" s="128" t="s">
        <v>542</v>
      </c>
      <c r="C177" s="96" t="s">
        <v>156</v>
      </c>
      <c r="D177" s="127">
        <v>1</v>
      </c>
      <c r="E177" s="128" t="s">
        <v>143</v>
      </c>
      <c r="F177" s="132">
        <v>36809</v>
      </c>
      <c r="G177" s="130">
        <v>2000</v>
      </c>
      <c r="H177" s="126">
        <f t="shared" si="8"/>
        <v>7</v>
      </c>
      <c r="I177" s="131">
        <v>1</v>
      </c>
      <c r="J177" s="128" t="s">
        <v>814</v>
      </c>
      <c r="K177" s="128" t="s">
        <v>815</v>
      </c>
      <c r="AK177" s="130">
        <v>1</v>
      </c>
      <c r="AM177" s="130">
        <v>1</v>
      </c>
      <c r="AV177" s="126">
        <f t="shared" si="7"/>
        <v>2</v>
      </c>
      <c r="AW177" s="131">
        <f t="shared" si="6"/>
        <v>1</v>
      </c>
    </row>
    <row r="178" spans="1:49" s="130" customFormat="1" ht="15.75">
      <c r="A178" s="127" t="s">
        <v>162</v>
      </c>
      <c r="B178" s="128" t="s">
        <v>589</v>
      </c>
      <c r="C178" s="100" t="s">
        <v>160</v>
      </c>
      <c r="D178" s="127">
        <v>9</v>
      </c>
      <c r="E178" s="128" t="s">
        <v>622</v>
      </c>
      <c r="F178" s="129" t="s">
        <v>479</v>
      </c>
      <c r="G178" s="130">
        <v>1989</v>
      </c>
      <c r="H178" s="126">
        <f t="shared" si="8"/>
        <v>18</v>
      </c>
      <c r="I178" s="131"/>
      <c r="J178" s="128" t="s">
        <v>814</v>
      </c>
      <c r="K178" s="128" t="s">
        <v>816</v>
      </c>
      <c r="AV178" s="126">
        <f t="shared" si="7"/>
        <v>0</v>
      </c>
      <c r="AW178" s="131">
        <f t="shared" si="6"/>
        <v>0</v>
      </c>
    </row>
    <row r="179" spans="1:49" s="130" customFormat="1" ht="15.75">
      <c r="A179" s="127" t="s">
        <v>162</v>
      </c>
      <c r="B179" s="128" t="s">
        <v>615</v>
      </c>
      <c r="C179" s="97" t="s">
        <v>157</v>
      </c>
      <c r="D179" s="127">
        <v>5</v>
      </c>
      <c r="E179" s="128" t="s">
        <v>721</v>
      </c>
      <c r="F179" s="129" t="s">
        <v>532</v>
      </c>
      <c r="G179" s="130">
        <v>1997</v>
      </c>
      <c r="H179" s="126">
        <f t="shared" si="8"/>
        <v>10</v>
      </c>
      <c r="I179" s="131"/>
      <c r="J179" s="128" t="s">
        <v>814</v>
      </c>
      <c r="K179" s="128" t="s">
        <v>817</v>
      </c>
      <c r="AV179" s="126">
        <f t="shared" si="7"/>
        <v>0</v>
      </c>
      <c r="AW179" s="131">
        <f t="shared" si="6"/>
        <v>0</v>
      </c>
    </row>
    <row r="180" spans="1:49" s="130" customFormat="1" ht="15.75">
      <c r="A180" s="127" t="s">
        <v>162</v>
      </c>
      <c r="B180" s="128" t="s">
        <v>364</v>
      </c>
      <c r="C180" s="96" t="s">
        <v>156</v>
      </c>
      <c r="D180" s="127">
        <v>3</v>
      </c>
      <c r="E180" s="128" t="s">
        <v>141</v>
      </c>
      <c r="F180" s="129" t="s">
        <v>512</v>
      </c>
      <c r="G180" s="130">
        <v>1999</v>
      </c>
      <c r="H180" s="126">
        <f t="shared" si="8"/>
        <v>8</v>
      </c>
      <c r="I180" s="131">
        <v>2.5</v>
      </c>
      <c r="J180" s="128" t="s">
        <v>780</v>
      </c>
      <c r="K180" s="128" t="s">
        <v>820</v>
      </c>
      <c r="O180" s="130">
        <v>1</v>
      </c>
      <c r="U180" s="130">
        <v>1</v>
      </c>
      <c r="AA180" s="130">
        <v>1</v>
      </c>
      <c r="AE180" s="130">
        <v>1</v>
      </c>
      <c r="AQ180" s="130">
        <v>1</v>
      </c>
      <c r="AV180" s="126">
        <f t="shared" si="7"/>
        <v>5</v>
      </c>
      <c r="AW180" s="131">
        <f t="shared" si="6"/>
        <v>2.5</v>
      </c>
    </row>
    <row r="181" spans="1:49" s="130" customFormat="1" ht="15.75">
      <c r="A181" s="127" t="s">
        <v>162</v>
      </c>
      <c r="B181" s="128" t="s">
        <v>547</v>
      </c>
      <c r="C181" s="96" t="s">
        <v>156</v>
      </c>
      <c r="D181" s="127">
        <v>1</v>
      </c>
      <c r="E181" s="128" t="s">
        <v>143</v>
      </c>
      <c r="F181" s="129" t="s">
        <v>416</v>
      </c>
      <c r="G181" s="130">
        <v>2001</v>
      </c>
      <c r="H181" s="126">
        <f t="shared" si="8"/>
        <v>6</v>
      </c>
      <c r="I181" s="131">
        <v>0.5</v>
      </c>
      <c r="J181" s="154" t="s">
        <v>893</v>
      </c>
      <c r="K181" s="128" t="s">
        <v>669</v>
      </c>
      <c r="AJ181" s="161">
        <v>1</v>
      </c>
      <c r="AQ181" s="130">
        <v>1</v>
      </c>
      <c r="AV181" s="126">
        <f t="shared" si="7"/>
        <v>2</v>
      </c>
      <c r="AW181" s="131">
        <f t="shared" si="6"/>
        <v>1</v>
      </c>
    </row>
    <row r="182" spans="1:49" s="130" customFormat="1" ht="15.75">
      <c r="A182" s="127" t="s">
        <v>162</v>
      </c>
      <c r="B182" s="128" t="s">
        <v>617</v>
      </c>
      <c r="C182" s="96" t="s">
        <v>156</v>
      </c>
      <c r="D182" s="127">
        <v>1</v>
      </c>
      <c r="E182" s="128" t="s">
        <v>143</v>
      </c>
      <c r="F182" s="132">
        <v>36440</v>
      </c>
      <c r="G182" s="130">
        <v>1999</v>
      </c>
      <c r="H182" s="126">
        <f t="shared" si="8"/>
        <v>8</v>
      </c>
      <c r="I182" s="131"/>
      <c r="J182" s="128" t="s">
        <v>823</v>
      </c>
      <c r="K182" s="128" t="s">
        <v>824</v>
      </c>
      <c r="AV182" s="126">
        <f t="shared" si="7"/>
        <v>0</v>
      </c>
      <c r="AW182" s="131">
        <f t="shared" si="6"/>
        <v>0</v>
      </c>
    </row>
    <row r="183" spans="1:49" s="130" customFormat="1" ht="15.75">
      <c r="A183" s="127" t="s">
        <v>162</v>
      </c>
      <c r="B183" s="128" t="s">
        <v>591</v>
      </c>
      <c r="C183" s="100" t="s">
        <v>160</v>
      </c>
      <c r="D183" s="133"/>
      <c r="E183" s="133"/>
      <c r="F183" s="129" t="s">
        <v>483</v>
      </c>
      <c r="G183" s="130">
        <v>1968</v>
      </c>
      <c r="H183" s="126">
        <f t="shared" si="8"/>
        <v>39</v>
      </c>
      <c r="I183" s="131"/>
      <c r="J183" s="128" t="s">
        <v>828</v>
      </c>
      <c r="K183" s="128" t="s">
        <v>777</v>
      </c>
      <c r="AV183" s="126">
        <f t="shared" si="7"/>
        <v>0</v>
      </c>
      <c r="AW183" s="131">
        <f t="shared" si="6"/>
        <v>0</v>
      </c>
    </row>
    <row r="184" spans="1:49" s="130" customFormat="1" ht="15.75">
      <c r="A184" s="127" t="s">
        <v>162</v>
      </c>
      <c r="B184" s="128" t="s">
        <v>218</v>
      </c>
      <c r="C184" s="98" t="s">
        <v>158</v>
      </c>
      <c r="D184" s="127">
        <v>9</v>
      </c>
      <c r="E184" s="128" t="s">
        <v>622</v>
      </c>
      <c r="F184" s="129" t="s">
        <v>480</v>
      </c>
      <c r="G184" s="130">
        <v>1994</v>
      </c>
      <c r="H184" s="126">
        <f t="shared" si="8"/>
        <v>13</v>
      </c>
      <c r="I184" s="131">
        <v>5</v>
      </c>
      <c r="J184" s="128" t="s">
        <v>829</v>
      </c>
      <c r="K184" s="128" t="s">
        <v>777</v>
      </c>
      <c r="M184" s="130">
        <v>1</v>
      </c>
      <c r="Q184" s="130">
        <v>1</v>
      </c>
      <c r="S184" s="130">
        <v>1</v>
      </c>
      <c r="W184" s="130">
        <v>1</v>
      </c>
      <c r="Y184" s="130">
        <v>1</v>
      </c>
      <c r="AC184" s="130">
        <v>1</v>
      </c>
      <c r="AE184" s="130">
        <v>1</v>
      </c>
      <c r="AI184" s="130">
        <v>1</v>
      </c>
      <c r="AO184" s="130">
        <v>1</v>
      </c>
      <c r="AU184" s="130">
        <v>1</v>
      </c>
      <c r="AV184" s="126">
        <f t="shared" si="7"/>
        <v>10</v>
      </c>
      <c r="AW184" s="131">
        <f t="shared" si="6"/>
        <v>5</v>
      </c>
    </row>
    <row r="185" spans="1:49" s="130" customFormat="1" ht="15.75">
      <c r="A185" s="127" t="s">
        <v>162</v>
      </c>
      <c r="B185" s="128" t="s">
        <v>609</v>
      </c>
      <c r="C185" s="98" t="s">
        <v>158</v>
      </c>
      <c r="D185" s="127">
        <v>9</v>
      </c>
      <c r="E185" s="128" t="s">
        <v>622</v>
      </c>
      <c r="F185" s="129" t="s">
        <v>511</v>
      </c>
      <c r="G185" s="130">
        <v>1995</v>
      </c>
      <c r="H185" s="126">
        <f t="shared" si="8"/>
        <v>12</v>
      </c>
      <c r="I185" s="131">
        <v>5</v>
      </c>
      <c r="J185" s="128" t="s">
        <v>829</v>
      </c>
      <c r="K185" s="128" t="s">
        <v>660</v>
      </c>
      <c r="M185" s="130">
        <v>1</v>
      </c>
      <c r="Q185" s="130">
        <v>1</v>
      </c>
      <c r="S185" s="130">
        <v>1</v>
      </c>
      <c r="W185" s="130">
        <v>1</v>
      </c>
      <c r="Y185" s="130">
        <v>1</v>
      </c>
      <c r="AC185" s="130">
        <v>1</v>
      </c>
      <c r="AE185" s="130">
        <v>1</v>
      </c>
      <c r="AI185" s="130">
        <v>1</v>
      </c>
      <c r="AO185" s="130">
        <v>1</v>
      </c>
      <c r="AU185" s="130">
        <v>1</v>
      </c>
      <c r="AV185" s="126">
        <f t="shared" si="7"/>
        <v>10</v>
      </c>
      <c r="AW185" s="131">
        <f t="shared" si="6"/>
        <v>5</v>
      </c>
    </row>
    <row r="186" spans="1:49" s="130" customFormat="1" ht="15.75">
      <c r="A186" s="127" t="s">
        <v>162</v>
      </c>
      <c r="B186" s="128" t="s">
        <v>205</v>
      </c>
      <c r="C186" s="98" t="s">
        <v>158</v>
      </c>
      <c r="D186" s="127">
        <v>6</v>
      </c>
      <c r="E186" s="128" t="s">
        <v>719</v>
      </c>
      <c r="F186" s="129" t="s">
        <v>535</v>
      </c>
      <c r="G186" s="130">
        <v>1995</v>
      </c>
      <c r="H186" s="126">
        <f t="shared" si="8"/>
        <v>12</v>
      </c>
      <c r="I186" s="131"/>
      <c r="J186" s="128" t="s">
        <v>829</v>
      </c>
      <c r="K186" s="128" t="s">
        <v>770</v>
      </c>
      <c r="AV186" s="126">
        <f t="shared" si="7"/>
        <v>0</v>
      </c>
      <c r="AW186" s="131">
        <f t="shared" si="6"/>
        <v>0</v>
      </c>
    </row>
    <row r="187" spans="1:49" s="130" customFormat="1" ht="15.75">
      <c r="A187" s="127" t="s">
        <v>162</v>
      </c>
      <c r="B187" s="128" t="s">
        <v>550</v>
      </c>
      <c r="C187" s="99" t="s">
        <v>159</v>
      </c>
      <c r="D187" s="127">
        <v>7</v>
      </c>
      <c r="E187" s="128" t="s">
        <v>307</v>
      </c>
      <c r="F187" s="132">
        <v>33709</v>
      </c>
      <c r="G187" s="130">
        <v>1992</v>
      </c>
      <c r="H187" s="126">
        <f t="shared" si="8"/>
        <v>15</v>
      </c>
      <c r="I187" s="140"/>
      <c r="J187" s="154" t="s">
        <v>909</v>
      </c>
      <c r="K187" s="128" t="s">
        <v>830</v>
      </c>
      <c r="M187" s="130">
        <v>1</v>
      </c>
      <c r="S187" s="130">
        <v>1</v>
      </c>
      <c r="W187" s="130">
        <v>1</v>
      </c>
      <c r="AC187" s="130">
        <v>1</v>
      </c>
      <c r="AE187" s="130">
        <v>1</v>
      </c>
      <c r="AI187" s="130">
        <v>1</v>
      </c>
      <c r="AV187" s="126">
        <f t="shared" si="7"/>
        <v>6</v>
      </c>
      <c r="AW187" s="131">
        <f t="shared" si="6"/>
        <v>3</v>
      </c>
    </row>
    <row r="188" spans="1:49" s="130" customFormat="1" ht="15.75">
      <c r="A188" s="127" t="s">
        <v>162</v>
      </c>
      <c r="B188" s="128" t="s">
        <v>614</v>
      </c>
      <c r="C188" s="99" t="s">
        <v>159</v>
      </c>
      <c r="D188" s="127">
        <v>9</v>
      </c>
      <c r="E188" s="128" t="s">
        <v>622</v>
      </c>
      <c r="F188" s="129" t="s">
        <v>528</v>
      </c>
      <c r="G188" s="130">
        <v>1993</v>
      </c>
      <c r="H188" s="126">
        <f t="shared" si="8"/>
        <v>14</v>
      </c>
      <c r="I188" s="131"/>
      <c r="J188" s="128" t="s">
        <v>831</v>
      </c>
      <c r="K188" s="128" t="s">
        <v>832</v>
      </c>
      <c r="AV188" s="126">
        <f t="shared" si="7"/>
        <v>0</v>
      </c>
      <c r="AW188" s="131">
        <f t="shared" si="6"/>
        <v>0</v>
      </c>
    </row>
    <row r="189" spans="1:49" s="130" customFormat="1" ht="15.75">
      <c r="A189" s="127" t="s">
        <v>162</v>
      </c>
      <c r="B189" s="128" t="s">
        <v>228</v>
      </c>
      <c r="C189" s="99" t="s">
        <v>159</v>
      </c>
      <c r="D189" s="127">
        <v>9</v>
      </c>
      <c r="E189" s="128" t="s">
        <v>622</v>
      </c>
      <c r="F189" s="129" t="s">
        <v>496</v>
      </c>
      <c r="G189" s="130">
        <v>1992</v>
      </c>
      <c r="H189" s="126">
        <f t="shared" si="8"/>
        <v>15</v>
      </c>
      <c r="I189" s="131">
        <v>3</v>
      </c>
      <c r="J189" s="128" t="s">
        <v>833</v>
      </c>
      <c r="K189" s="128" t="s">
        <v>668</v>
      </c>
      <c r="Y189" s="130">
        <v>1</v>
      </c>
      <c r="AC189" s="130">
        <v>1</v>
      </c>
      <c r="AE189" s="130">
        <v>1</v>
      </c>
      <c r="AI189" s="130">
        <v>1</v>
      </c>
      <c r="AO189" s="130">
        <v>1</v>
      </c>
      <c r="AU189" s="130">
        <v>1</v>
      </c>
      <c r="AV189" s="126">
        <f t="shared" si="7"/>
        <v>6</v>
      </c>
      <c r="AW189" s="131">
        <f t="shared" si="6"/>
        <v>3</v>
      </c>
    </row>
    <row r="190" spans="1:49" s="130" customFormat="1" ht="15.75">
      <c r="A190" s="127" t="s">
        <v>162</v>
      </c>
      <c r="B190" s="128" t="s">
        <v>540</v>
      </c>
      <c r="C190" s="100" t="s">
        <v>160</v>
      </c>
      <c r="D190" s="133"/>
      <c r="E190" s="133"/>
      <c r="F190" s="129" t="s">
        <v>409</v>
      </c>
      <c r="G190" s="130">
        <v>1964</v>
      </c>
      <c r="H190" s="126">
        <f t="shared" si="8"/>
        <v>43</v>
      </c>
      <c r="I190" s="131"/>
      <c r="J190" s="128" t="s">
        <v>837</v>
      </c>
      <c r="K190" s="128" t="s">
        <v>779</v>
      </c>
      <c r="AV190" s="126">
        <f t="shared" si="7"/>
        <v>0</v>
      </c>
      <c r="AW190" s="131">
        <f t="shared" si="6"/>
        <v>0</v>
      </c>
    </row>
    <row r="191" spans="1:49" s="130" customFormat="1" ht="15.75">
      <c r="A191" s="127" t="s">
        <v>162</v>
      </c>
      <c r="B191" s="128" t="s">
        <v>574</v>
      </c>
      <c r="C191" s="96" t="s">
        <v>156</v>
      </c>
      <c r="D191" s="127">
        <v>2</v>
      </c>
      <c r="E191" s="128" t="s">
        <v>144</v>
      </c>
      <c r="F191" s="129" t="s">
        <v>449</v>
      </c>
      <c r="G191" s="130">
        <v>1998</v>
      </c>
      <c r="H191" s="126">
        <f t="shared" si="8"/>
        <v>9</v>
      </c>
      <c r="I191" s="131"/>
      <c r="J191" s="128" t="s">
        <v>837</v>
      </c>
      <c r="K191" s="128" t="s">
        <v>838</v>
      </c>
      <c r="AV191" s="126">
        <f t="shared" si="7"/>
        <v>0</v>
      </c>
      <c r="AW191" s="131">
        <f t="shared" si="6"/>
        <v>0</v>
      </c>
    </row>
    <row r="192" spans="1:49" s="130" customFormat="1" ht="15.75">
      <c r="A192" s="127" t="s">
        <v>162</v>
      </c>
      <c r="B192" s="128" t="s">
        <v>847</v>
      </c>
      <c r="C192" s="96" t="s">
        <v>156</v>
      </c>
      <c r="D192" s="127">
        <v>1</v>
      </c>
      <c r="E192" s="128" t="s">
        <v>143</v>
      </c>
      <c r="F192" s="132">
        <v>37134</v>
      </c>
      <c r="G192" s="130">
        <v>2001</v>
      </c>
      <c r="H192" s="126">
        <f t="shared" si="8"/>
        <v>6</v>
      </c>
      <c r="I192" s="131"/>
      <c r="J192" s="128" t="s">
        <v>839</v>
      </c>
      <c r="K192" s="128" t="s">
        <v>826</v>
      </c>
      <c r="AV192" s="126">
        <f t="shared" si="7"/>
        <v>0</v>
      </c>
      <c r="AW192" s="131">
        <f t="shared" si="6"/>
        <v>0</v>
      </c>
    </row>
    <row r="194" spans="8:48">
      <c r="I194" s="120">
        <f>SUM(I12:I192)</f>
        <v>238</v>
      </c>
      <c r="J194" s="145">
        <f>COUNTA(I12:I192)</f>
        <v>83</v>
      </c>
      <c r="L194" s="142">
        <f>SUM(L12:L192)</f>
        <v>31</v>
      </c>
      <c r="M194" s="142">
        <f t="shared" ref="M194:AU194" si="9">SUM(M12:M192)</f>
        <v>25</v>
      </c>
      <c r="N194" s="142">
        <f t="shared" si="9"/>
        <v>6</v>
      </c>
      <c r="O194" s="142">
        <f t="shared" si="9"/>
        <v>4</v>
      </c>
      <c r="P194" s="142">
        <f t="shared" si="9"/>
        <v>22</v>
      </c>
      <c r="Q194" s="142">
        <f t="shared" si="9"/>
        <v>15</v>
      </c>
      <c r="R194" s="142">
        <f t="shared" si="9"/>
        <v>23</v>
      </c>
      <c r="S194" s="142">
        <f t="shared" si="9"/>
        <v>15</v>
      </c>
      <c r="T194" s="142">
        <f t="shared" si="9"/>
        <v>7</v>
      </c>
      <c r="U194" s="142">
        <f t="shared" si="9"/>
        <v>3</v>
      </c>
      <c r="V194" s="142">
        <f t="shared" si="9"/>
        <v>21</v>
      </c>
      <c r="W194" s="142">
        <f t="shared" si="9"/>
        <v>18</v>
      </c>
      <c r="X194" s="142">
        <f t="shared" si="9"/>
        <v>32</v>
      </c>
      <c r="Y194" s="142">
        <f t="shared" si="9"/>
        <v>23</v>
      </c>
      <c r="Z194" s="142">
        <f t="shared" si="9"/>
        <v>5</v>
      </c>
      <c r="AA194" s="142">
        <f t="shared" si="9"/>
        <v>4</v>
      </c>
      <c r="AB194" s="142">
        <f t="shared" si="9"/>
        <v>31</v>
      </c>
      <c r="AC194" s="142">
        <f t="shared" si="9"/>
        <v>19</v>
      </c>
      <c r="AD194" s="142">
        <f t="shared" si="9"/>
        <v>29</v>
      </c>
      <c r="AE194" s="142">
        <f t="shared" si="9"/>
        <v>23</v>
      </c>
      <c r="AF194" s="142">
        <f t="shared" si="9"/>
        <v>6</v>
      </c>
      <c r="AG194" s="142">
        <f t="shared" si="9"/>
        <v>4</v>
      </c>
      <c r="AH194" s="142">
        <f t="shared" si="9"/>
        <v>18</v>
      </c>
      <c r="AI194" s="142">
        <f t="shared" si="9"/>
        <v>15</v>
      </c>
      <c r="AJ194" s="142">
        <f t="shared" si="9"/>
        <v>4</v>
      </c>
      <c r="AK194" s="142">
        <f t="shared" si="9"/>
        <v>3</v>
      </c>
      <c r="AL194" s="142">
        <f t="shared" si="9"/>
        <v>3</v>
      </c>
      <c r="AM194" s="142">
        <f t="shared" si="9"/>
        <v>6</v>
      </c>
      <c r="AN194" s="142">
        <f t="shared" si="9"/>
        <v>28</v>
      </c>
      <c r="AO194" s="142">
        <f t="shared" si="9"/>
        <v>19</v>
      </c>
      <c r="AP194" s="142">
        <f t="shared" si="9"/>
        <v>10</v>
      </c>
      <c r="AQ194" s="142">
        <f t="shared" si="9"/>
        <v>13</v>
      </c>
      <c r="AR194" s="142">
        <f t="shared" si="9"/>
        <v>2</v>
      </c>
      <c r="AS194" s="142">
        <f t="shared" si="9"/>
        <v>4</v>
      </c>
      <c r="AT194" s="142">
        <f t="shared" si="9"/>
        <v>20</v>
      </c>
      <c r="AU194" s="142">
        <f t="shared" si="9"/>
        <v>18</v>
      </c>
      <c r="AV194" s="142">
        <f>SUM(AV12:AV192)</f>
        <v>529</v>
      </c>
    </row>
    <row r="195" spans="8:48" s="158" customFormat="1">
      <c r="I195" s="159"/>
      <c r="K195" s="158" t="s">
        <v>879</v>
      </c>
      <c r="L195" s="158">
        <v>31</v>
      </c>
      <c r="M195" s="158">
        <v>25</v>
      </c>
      <c r="N195" s="158">
        <v>6</v>
      </c>
      <c r="O195" s="158">
        <v>4</v>
      </c>
      <c r="P195" s="158">
        <v>22</v>
      </c>
      <c r="Q195" s="158">
        <v>15</v>
      </c>
      <c r="R195" s="158">
        <v>23</v>
      </c>
      <c r="S195" s="158">
        <v>15</v>
      </c>
      <c r="T195" s="158">
        <v>7</v>
      </c>
      <c r="U195" s="158">
        <v>3</v>
      </c>
      <c r="V195" s="158">
        <v>21</v>
      </c>
      <c r="W195" s="158">
        <v>18</v>
      </c>
      <c r="X195" s="158">
        <v>32</v>
      </c>
      <c r="Y195" s="158">
        <v>23</v>
      </c>
      <c r="Z195" s="158">
        <v>5</v>
      </c>
      <c r="AA195" s="158">
        <v>4</v>
      </c>
      <c r="AB195" s="158">
        <v>31</v>
      </c>
      <c r="AC195" s="158">
        <v>19</v>
      </c>
      <c r="AD195" s="158">
        <v>29</v>
      </c>
      <c r="AE195" s="158">
        <v>23</v>
      </c>
      <c r="AF195" s="158">
        <v>6</v>
      </c>
      <c r="AG195" s="158">
        <v>4</v>
      </c>
      <c r="AH195" s="158">
        <v>18</v>
      </c>
      <c r="AI195" s="158">
        <v>15</v>
      </c>
      <c r="AJ195" s="158">
        <v>4</v>
      </c>
      <c r="AK195" s="158">
        <v>3</v>
      </c>
      <c r="AL195" s="158">
        <v>3</v>
      </c>
      <c r="AM195" s="158">
        <v>6</v>
      </c>
      <c r="AN195" s="158">
        <v>28</v>
      </c>
      <c r="AO195" s="158">
        <v>19</v>
      </c>
      <c r="AP195" s="158">
        <v>10</v>
      </c>
      <c r="AQ195" s="158">
        <v>13</v>
      </c>
      <c r="AR195" s="158">
        <v>2</v>
      </c>
      <c r="AS195" s="158">
        <v>4</v>
      </c>
      <c r="AT195" s="158">
        <v>20</v>
      </c>
      <c r="AU195" s="158">
        <v>18</v>
      </c>
      <c r="AV195" s="160">
        <f>SUM(L195:AU195)</f>
        <v>529</v>
      </c>
    </row>
    <row r="196" spans="8:48">
      <c r="L196" s="142">
        <f>L195-L194</f>
        <v>0</v>
      </c>
      <c r="M196" s="142">
        <f t="shared" ref="M196:AU196" si="10">M195-M194</f>
        <v>0</v>
      </c>
      <c r="N196" s="142">
        <f t="shared" si="10"/>
        <v>0</v>
      </c>
      <c r="O196" s="142">
        <f t="shared" si="10"/>
        <v>0</v>
      </c>
      <c r="P196" s="142">
        <f t="shared" si="10"/>
        <v>0</v>
      </c>
      <c r="Q196" s="142">
        <f t="shared" si="10"/>
        <v>0</v>
      </c>
      <c r="R196" s="142">
        <f t="shared" si="10"/>
        <v>0</v>
      </c>
      <c r="S196" s="142">
        <f t="shared" si="10"/>
        <v>0</v>
      </c>
      <c r="T196" s="142">
        <f t="shared" si="10"/>
        <v>0</v>
      </c>
      <c r="U196" s="142">
        <f t="shared" si="10"/>
        <v>0</v>
      </c>
      <c r="V196" s="142">
        <f t="shared" si="10"/>
        <v>0</v>
      </c>
      <c r="W196" s="142">
        <f t="shared" si="10"/>
        <v>0</v>
      </c>
      <c r="X196" s="142">
        <f t="shared" si="10"/>
        <v>0</v>
      </c>
      <c r="Y196" s="142">
        <f t="shared" si="10"/>
        <v>0</v>
      </c>
      <c r="Z196" s="142">
        <f t="shared" si="10"/>
        <v>0</v>
      </c>
      <c r="AA196" s="142">
        <f t="shared" si="10"/>
        <v>0</v>
      </c>
      <c r="AB196" s="142">
        <f t="shared" si="10"/>
        <v>0</v>
      </c>
      <c r="AC196" s="142">
        <f t="shared" si="10"/>
        <v>0</v>
      </c>
      <c r="AD196" s="142">
        <f t="shared" si="10"/>
        <v>0</v>
      </c>
      <c r="AE196" s="142">
        <f t="shared" si="10"/>
        <v>0</v>
      </c>
      <c r="AF196" s="142">
        <f t="shared" si="10"/>
        <v>0</v>
      </c>
      <c r="AG196" s="142">
        <f t="shared" si="10"/>
        <v>0</v>
      </c>
      <c r="AH196" s="142">
        <f t="shared" si="10"/>
        <v>0</v>
      </c>
      <c r="AI196" s="142">
        <f t="shared" si="10"/>
        <v>0</v>
      </c>
      <c r="AJ196" s="142">
        <f t="shared" si="10"/>
        <v>0</v>
      </c>
      <c r="AK196" s="142">
        <f t="shared" si="10"/>
        <v>0</v>
      </c>
      <c r="AL196" s="142">
        <f t="shared" si="10"/>
        <v>0</v>
      </c>
      <c r="AM196" s="142">
        <f t="shared" si="10"/>
        <v>0</v>
      </c>
      <c r="AN196" s="142">
        <f t="shared" si="10"/>
        <v>0</v>
      </c>
      <c r="AO196" s="142">
        <f t="shared" si="10"/>
        <v>0</v>
      </c>
      <c r="AP196" s="142">
        <f t="shared" si="10"/>
        <v>0</v>
      </c>
      <c r="AQ196" s="142">
        <f t="shared" si="10"/>
        <v>0</v>
      </c>
      <c r="AR196" s="142">
        <f t="shared" si="10"/>
        <v>0</v>
      </c>
      <c r="AS196" s="142">
        <f t="shared" si="10"/>
        <v>0</v>
      </c>
      <c r="AT196" s="142">
        <f t="shared" si="10"/>
        <v>0</v>
      </c>
      <c r="AU196" s="142">
        <f t="shared" si="10"/>
        <v>0</v>
      </c>
      <c r="AV196" s="162">
        <f>SUM(L196:AU196)</f>
        <v>0</v>
      </c>
    </row>
    <row r="197" spans="8:48">
      <c r="H197" s="119" t="s">
        <v>878</v>
      </c>
      <c r="I197" s="120">
        <v>2.5</v>
      </c>
      <c r="J197" s="119" t="s">
        <v>543</v>
      </c>
      <c r="AU197" s="141">
        <f>SUM(L194:AU194)</f>
        <v>529</v>
      </c>
    </row>
    <row r="198" spans="8:48">
      <c r="I198" s="120">
        <v>1</v>
      </c>
      <c r="J198" s="119" t="s">
        <v>871</v>
      </c>
      <c r="AU198" s="120">
        <v>0.5</v>
      </c>
    </row>
    <row r="199" spans="8:48">
      <c r="I199" s="120">
        <v>0.5</v>
      </c>
      <c r="J199" s="119" t="s">
        <v>372</v>
      </c>
    </row>
    <row r="200" spans="8:48">
      <c r="H200" s="144"/>
      <c r="I200" s="120">
        <v>0.5</v>
      </c>
      <c r="J200" s="119" t="s">
        <v>855</v>
      </c>
      <c r="AU200" s="120">
        <f>AU197*AU198</f>
        <v>264.5</v>
      </c>
    </row>
    <row r="201" spans="8:48">
      <c r="I201" s="120">
        <v>3</v>
      </c>
      <c r="J201" s="119" t="s">
        <v>550</v>
      </c>
    </row>
    <row r="202" spans="8:48">
      <c r="I202" s="120">
        <v>0.5</v>
      </c>
      <c r="J202" s="119" t="s">
        <v>564</v>
      </c>
      <c r="AR202" s="141"/>
      <c r="AS202" s="141"/>
    </row>
    <row r="203" spans="8:48">
      <c r="I203" s="120">
        <v>0.5</v>
      </c>
      <c r="J203" s="119" t="s">
        <v>563</v>
      </c>
    </row>
    <row r="204" spans="8:48">
      <c r="I204" s="120">
        <v>0.5</v>
      </c>
      <c r="J204" s="119" t="s">
        <v>546</v>
      </c>
    </row>
    <row r="205" spans="8:48">
      <c r="I205" s="120">
        <v>4</v>
      </c>
      <c r="J205" s="120" t="s">
        <v>874</v>
      </c>
    </row>
    <row r="206" spans="8:48">
      <c r="I206" s="120">
        <v>0.5</v>
      </c>
      <c r="J206" s="119" t="s">
        <v>873</v>
      </c>
      <c r="AR206" s="141"/>
      <c r="AS206" s="141"/>
    </row>
    <row r="207" spans="8:48">
      <c r="I207" s="120">
        <v>0.5</v>
      </c>
      <c r="J207" s="119" t="s">
        <v>371</v>
      </c>
    </row>
    <row r="208" spans="8:48">
      <c r="I208" s="120">
        <v>0.5</v>
      </c>
      <c r="J208" s="119" t="s">
        <v>181</v>
      </c>
      <c r="AS208" s="141"/>
      <c r="AU208" s="120"/>
    </row>
    <row r="209" spans="9:10">
      <c r="I209" s="120">
        <v>0.5</v>
      </c>
      <c r="J209" s="119" t="s">
        <v>611</v>
      </c>
    </row>
    <row r="210" spans="9:10">
      <c r="I210" s="120">
        <v>0.5</v>
      </c>
      <c r="J210" s="119" t="s">
        <v>570</v>
      </c>
    </row>
    <row r="211" spans="9:10">
      <c r="I211" s="120">
        <v>0.5</v>
      </c>
      <c r="J211" s="119" t="s">
        <v>552</v>
      </c>
    </row>
    <row r="212" spans="9:10">
      <c r="I212" s="120">
        <v>0.5</v>
      </c>
      <c r="J212" s="119" t="s">
        <v>207</v>
      </c>
    </row>
    <row r="213" spans="9:10">
      <c r="I213" s="120">
        <v>0.5</v>
      </c>
      <c r="J213" s="119" t="s">
        <v>206</v>
      </c>
    </row>
    <row r="214" spans="9:10">
      <c r="I214" s="120">
        <v>1.5</v>
      </c>
      <c r="J214" s="119" t="s">
        <v>183</v>
      </c>
    </row>
    <row r="215" spans="9:10">
      <c r="I215" s="120">
        <v>1</v>
      </c>
      <c r="J215" s="119" t="s">
        <v>200</v>
      </c>
    </row>
    <row r="216" spans="9:10">
      <c r="I216" s="120">
        <v>1.5</v>
      </c>
      <c r="J216" s="119" t="s">
        <v>171</v>
      </c>
    </row>
    <row r="217" spans="9:10">
      <c r="I217" s="120">
        <v>0.5</v>
      </c>
      <c r="J217" s="119" t="s">
        <v>551</v>
      </c>
    </row>
    <row r="218" spans="9:10">
      <c r="I218" s="120">
        <v>0.5</v>
      </c>
      <c r="J218" s="119" t="s">
        <v>547</v>
      </c>
    </row>
    <row r="219" spans="9:10">
      <c r="I219" s="120">
        <v>1</v>
      </c>
      <c r="J219" s="119" t="s">
        <v>566</v>
      </c>
    </row>
    <row r="220" spans="9:10">
      <c r="I220" s="120">
        <v>1</v>
      </c>
      <c r="J220" s="119" t="s">
        <v>894</v>
      </c>
    </row>
    <row r="221" spans="9:10">
      <c r="I221" s="120">
        <v>0.5</v>
      </c>
      <c r="J221" s="119" t="s">
        <v>567</v>
      </c>
    </row>
    <row r="222" spans="9:10">
      <c r="I222" s="120">
        <v>0.5</v>
      </c>
      <c r="J222" s="119" t="s">
        <v>168</v>
      </c>
    </row>
    <row r="223" spans="9:10">
      <c r="I223" s="120">
        <v>0.5</v>
      </c>
      <c r="J223" s="119" t="s">
        <v>545</v>
      </c>
    </row>
    <row r="224" spans="9:10">
      <c r="I224" s="120">
        <v>0.5</v>
      </c>
      <c r="J224" s="119" t="s">
        <v>248</v>
      </c>
    </row>
    <row r="225" spans="9:10">
      <c r="I225" s="120">
        <v>0.5</v>
      </c>
      <c r="J225" s="119" t="s">
        <v>899</v>
      </c>
    </row>
    <row r="227" spans="9:10">
      <c r="I227" s="120">
        <f>SUM(I194:I225)</f>
        <v>264.5</v>
      </c>
    </row>
  </sheetData>
  <phoneticPr fontId="0" type="noConversion"/>
  <printOptions gridLines="1"/>
  <pageMargins left="0.19685039370078741" right="0" top="0.19685039370078741" bottom="0.19685039370078741" header="0.51181102362204722" footer="0.51181102362204722"/>
  <pageSetup paperSize="9" scale="60" orientation="landscape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V220"/>
  <sheetViews>
    <sheetView workbookViewId="0">
      <pane ySplit="8" topLeftCell="A60" activePane="bottomLeft" state="frozen"/>
      <selection activeCell="B1" sqref="B1"/>
      <selection pane="bottomLeft" activeCell="E8" sqref="E8"/>
    </sheetView>
  </sheetViews>
  <sheetFormatPr defaultRowHeight="12.75"/>
  <cols>
    <col min="1" max="1" width="7.7109375" style="39" customWidth="1"/>
    <col min="2" max="2" width="21.28515625" style="35" customWidth="1"/>
    <col min="3" max="3" width="10.140625" style="35" customWidth="1"/>
    <col min="4" max="4" width="9" style="39" customWidth="1"/>
    <col min="5" max="5" width="12" style="35" customWidth="1"/>
    <col min="6" max="6" width="11.28515625" style="35" customWidth="1"/>
    <col min="7" max="8" width="10.140625" style="66" customWidth="1"/>
    <col min="9" max="9" width="9.140625" style="42"/>
    <col min="10" max="10" width="15.7109375" style="35" customWidth="1"/>
    <col min="11" max="11" width="14.7109375" style="35" customWidth="1"/>
    <col min="12" max="12" width="9.28515625" style="35" customWidth="1"/>
    <col min="13" max="47" width="5.7109375" style="35" customWidth="1"/>
    <col min="48" max="16384" width="9.140625" style="35"/>
  </cols>
  <sheetData>
    <row r="1" spans="1:48" ht="15.75">
      <c r="A1" s="21" t="s">
        <v>156</v>
      </c>
      <c r="B1" s="22" t="s">
        <v>157</v>
      </c>
      <c r="C1" s="23" t="s">
        <v>158</v>
      </c>
      <c r="D1" s="24" t="s">
        <v>159</v>
      </c>
      <c r="E1" s="25" t="s">
        <v>160</v>
      </c>
      <c r="F1" s="40">
        <v>2006</v>
      </c>
      <c r="G1" s="68" t="s">
        <v>9</v>
      </c>
      <c r="I1" s="27" t="s">
        <v>69</v>
      </c>
      <c r="J1" s="16" t="s">
        <v>63</v>
      </c>
      <c r="K1" s="16" t="s">
        <v>68</v>
      </c>
      <c r="L1" s="47"/>
    </row>
    <row r="2" spans="1:48" ht="15.75">
      <c r="D2" s="40"/>
      <c r="E2" s="26"/>
      <c r="F2" s="41"/>
      <c r="J2" s="16" t="s">
        <v>64</v>
      </c>
      <c r="K2" s="16" t="s">
        <v>386</v>
      </c>
      <c r="L2" s="47"/>
    </row>
    <row r="3" spans="1:48" ht="15.75">
      <c r="D3" s="40"/>
      <c r="F3" s="41"/>
      <c r="J3" s="16" t="s">
        <v>65</v>
      </c>
      <c r="K3" s="16" t="s">
        <v>387</v>
      </c>
    </row>
    <row r="4" spans="1:48" s="36" customFormat="1" ht="15.75">
      <c r="A4" s="39"/>
      <c r="B4" s="31" t="s">
        <v>253</v>
      </c>
      <c r="C4" s="35"/>
      <c r="D4" s="39"/>
      <c r="E4" s="35"/>
      <c r="F4" s="35"/>
      <c r="G4" s="66"/>
      <c r="H4" s="66"/>
      <c r="I4" s="42"/>
      <c r="J4" s="16" t="s">
        <v>66</v>
      </c>
      <c r="K4" s="16" t="s">
        <v>388</v>
      </c>
    </row>
    <row r="5" spans="1:48" ht="26.25">
      <c r="A5" s="43"/>
      <c r="B5" s="44"/>
      <c r="C5" s="45" t="s">
        <v>8</v>
      </c>
      <c r="D5" s="65" t="s">
        <v>69</v>
      </c>
      <c r="E5" s="44" t="s">
        <v>153</v>
      </c>
      <c r="F5" s="44" t="s">
        <v>154</v>
      </c>
      <c r="G5" s="67" t="s">
        <v>134</v>
      </c>
      <c r="H5" s="67" t="s">
        <v>51</v>
      </c>
      <c r="I5" s="46" t="s">
        <v>10</v>
      </c>
      <c r="J5" s="16" t="s">
        <v>67</v>
      </c>
      <c r="K5" s="20" t="s">
        <v>389</v>
      </c>
    </row>
    <row r="8" spans="1:48" ht="21" customHeight="1">
      <c r="B8" s="69"/>
      <c r="C8" s="69" t="s">
        <v>385</v>
      </c>
      <c r="D8" s="70" t="s">
        <v>384</v>
      </c>
      <c r="E8" s="69" t="s">
        <v>153</v>
      </c>
      <c r="F8" s="69" t="s">
        <v>154</v>
      </c>
      <c r="G8" s="71" t="s">
        <v>134</v>
      </c>
      <c r="H8" s="71" t="s">
        <v>51</v>
      </c>
      <c r="I8" s="42" t="s">
        <v>10</v>
      </c>
      <c r="L8" s="37">
        <v>1</v>
      </c>
      <c r="M8" s="37">
        <v>2</v>
      </c>
      <c r="N8" s="37">
        <v>3</v>
      </c>
      <c r="O8" s="37">
        <v>4</v>
      </c>
      <c r="P8" s="37">
        <v>5</v>
      </c>
      <c r="Q8" s="37">
        <v>6</v>
      </c>
      <c r="R8" s="37">
        <v>7</v>
      </c>
      <c r="S8" s="37">
        <v>8</v>
      </c>
      <c r="T8" s="37">
        <v>9</v>
      </c>
      <c r="U8" s="37">
        <v>10</v>
      </c>
      <c r="V8" s="37">
        <v>11</v>
      </c>
      <c r="W8" s="37">
        <v>12</v>
      </c>
      <c r="X8" s="37">
        <v>13</v>
      </c>
      <c r="Y8" s="37">
        <v>14</v>
      </c>
      <c r="Z8" s="37">
        <v>15</v>
      </c>
      <c r="AA8" s="37">
        <v>16</v>
      </c>
      <c r="AB8" s="37">
        <v>17</v>
      </c>
      <c r="AC8" s="37">
        <v>18</v>
      </c>
      <c r="AD8" s="37">
        <v>19</v>
      </c>
      <c r="AE8" s="37">
        <v>20</v>
      </c>
      <c r="AF8" s="37">
        <v>21</v>
      </c>
      <c r="AG8" s="37">
        <v>22</v>
      </c>
      <c r="AH8" s="37">
        <v>23</v>
      </c>
      <c r="AI8" s="37">
        <v>24</v>
      </c>
      <c r="AJ8" s="37">
        <v>25</v>
      </c>
      <c r="AK8" s="37">
        <v>26</v>
      </c>
      <c r="AL8" s="37">
        <v>27</v>
      </c>
      <c r="AM8" s="37">
        <v>28</v>
      </c>
      <c r="AN8" s="37">
        <v>29</v>
      </c>
      <c r="AO8" s="37">
        <v>30</v>
      </c>
      <c r="AP8" s="37">
        <v>31</v>
      </c>
      <c r="AQ8" s="37">
        <v>32</v>
      </c>
      <c r="AR8" s="37">
        <v>33</v>
      </c>
      <c r="AS8" s="37">
        <v>34</v>
      </c>
      <c r="AT8" s="37">
        <v>35</v>
      </c>
      <c r="AU8" s="37">
        <v>36</v>
      </c>
      <c r="AV8" s="39" t="s">
        <v>400</v>
      </c>
    </row>
    <row r="9" spans="1:48" s="54" customFormat="1" ht="15">
      <c r="A9" s="53" t="s">
        <v>161</v>
      </c>
      <c r="B9" s="54" t="s">
        <v>209</v>
      </c>
      <c r="C9" s="75" t="s">
        <v>157</v>
      </c>
      <c r="D9" s="53">
        <v>8</v>
      </c>
      <c r="E9" s="54" t="s">
        <v>135</v>
      </c>
      <c r="F9" s="76">
        <v>34802</v>
      </c>
      <c r="G9" s="77">
        <v>1995</v>
      </c>
      <c r="H9" s="77">
        <f t="shared" ref="H9:H78" si="0">$F$1-G9</f>
        <v>11</v>
      </c>
      <c r="I9" s="78"/>
      <c r="AV9" s="77">
        <f>SUM(L9:AU9)</f>
        <v>0</v>
      </c>
    </row>
    <row r="10" spans="1:48" s="54" customFormat="1" ht="15">
      <c r="A10" s="53" t="s">
        <v>161</v>
      </c>
      <c r="B10" s="54" t="s">
        <v>211</v>
      </c>
      <c r="C10" s="75" t="s">
        <v>157</v>
      </c>
      <c r="D10" s="53">
        <v>7</v>
      </c>
      <c r="E10" s="54" t="s">
        <v>307</v>
      </c>
      <c r="F10" s="76">
        <v>34737</v>
      </c>
      <c r="G10" s="77">
        <v>1995</v>
      </c>
      <c r="H10" s="77">
        <f>$F$1-G10</f>
        <v>11</v>
      </c>
      <c r="I10" s="78">
        <v>5</v>
      </c>
      <c r="L10" s="54">
        <v>1</v>
      </c>
      <c r="P10" s="54">
        <v>1</v>
      </c>
      <c r="R10" s="54">
        <v>1</v>
      </c>
      <c r="V10" s="54">
        <v>1</v>
      </c>
      <c r="X10" s="54">
        <v>1</v>
      </c>
      <c r="AB10" s="54">
        <v>1</v>
      </c>
      <c r="AD10" s="54">
        <v>1</v>
      </c>
      <c r="AH10" s="54">
        <v>1</v>
      </c>
      <c r="AN10" s="54">
        <v>1</v>
      </c>
      <c r="AT10" s="54">
        <v>1</v>
      </c>
      <c r="AV10" s="77">
        <f t="shared" ref="AV10:AV74" si="1">SUM(L10:AU10)</f>
        <v>10</v>
      </c>
    </row>
    <row r="11" spans="1:48" s="54" customFormat="1" ht="15">
      <c r="A11" s="53" t="s">
        <v>161</v>
      </c>
      <c r="B11" s="54" t="s">
        <v>377</v>
      </c>
      <c r="C11" s="79" t="s">
        <v>156</v>
      </c>
      <c r="D11" s="53">
        <v>1</v>
      </c>
      <c r="E11" s="54" t="s">
        <v>143</v>
      </c>
      <c r="F11" s="76">
        <v>37249</v>
      </c>
      <c r="G11" s="77">
        <v>2001</v>
      </c>
      <c r="H11" s="77">
        <f t="shared" si="0"/>
        <v>5</v>
      </c>
      <c r="I11" s="78"/>
      <c r="AV11" s="77">
        <f t="shared" si="1"/>
        <v>0</v>
      </c>
    </row>
    <row r="12" spans="1:48" s="54" customFormat="1" ht="15">
      <c r="A12" s="53" t="s">
        <v>161</v>
      </c>
      <c r="B12" s="54" t="s">
        <v>198</v>
      </c>
      <c r="C12" s="75" t="s">
        <v>157</v>
      </c>
      <c r="D12" s="53">
        <v>7</v>
      </c>
      <c r="E12" s="54" t="s">
        <v>307</v>
      </c>
      <c r="F12" s="76">
        <v>35115</v>
      </c>
      <c r="G12" s="77">
        <v>1996</v>
      </c>
      <c r="H12" s="77">
        <f>$F$1-G12</f>
        <v>10</v>
      </c>
      <c r="I12" s="78">
        <v>3</v>
      </c>
      <c r="L12" s="54">
        <v>1</v>
      </c>
      <c r="P12" s="54">
        <v>1</v>
      </c>
      <c r="R12" s="54">
        <v>1</v>
      </c>
      <c r="X12" s="54">
        <v>1</v>
      </c>
      <c r="AB12" s="54">
        <v>1</v>
      </c>
      <c r="AD12" s="54">
        <v>1</v>
      </c>
      <c r="AV12" s="77">
        <f t="shared" si="1"/>
        <v>6</v>
      </c>
    </row>
    <row r="13" spans="1:48" s="54" customFormat="1" ht="15">
      <c r="A13" s="53" t="s">
        <v>161</v>
      </c>
      <c r="B13" s="54" t="s">
        <v>351</v>
      </c>
      <c r="C13" s="80" t="s">
        <v>158</v>
      </c>
      <c r="D13" s="53">
        <v>6</v>
      </c>
      <c r="E13" s="54" t="s">
        <v>140</v>
      </c>
      <c r="F13" s="76">
        <v>34646</v>
      </c>
      <c r="G13" s="77">
        <v>1994</v>
      </c>
      <c r="H13" s="77">
        <f t="shared" si="0"/>
        <v>12</v>
      </c>
      <c r="I13" s="78">
        <v>1</v>
      </c>
      <c r="AN13" s="54">
        <v>1</v>
      </c>
      <c r="AT13" s="54">
        <v>1</v>
      </c>
      <c r="AV13" s="77">
        <f t="shared" si="1"/>
        <v>2</v>
      </c>
    </row>
    <row r="14" spans="1:48" s="54" customFormat="1" ht="15">
      <c r="A14" s="53" t="s">
        <v>161</v>
      </c>
      <c r="B14" s="54" t="s">
        <v>330</v>
      </c>
      <c r="C14" s="79" t="s">
        <v>156</v>
      </c>
      <c r="D14" s="53">
        <v>2</v>
      </c>
      <c r="E14" s="54" t="s">
        <v>144</v>
      </c>
      <c r="F14" s="76">
        <v>35841</v>
      </c>
      <c r="G14" s="77">
        <v>1998</v>
      </c>
      <c r="H14" s="77">
        <f>$F$1-G14</f>
        <v>8</v>
      </c>
      <c r="I14" s="78">
        <v>1</v>
      </c>
      <c r="AK14" s="54">
        <v>1</v>
      </c>
      <c r="AL14" s="54">
        <v>1</v>
      </c>
      <c r="AV14" s="77">
        <f t="shared" si="1"/>
        <v>2</v>
      </c>
    </row>
    <row r="15" spans="1:48" s="54" customFormat="1" ht="15">
      <c r="A15" s="53" t="s">
        <v>161</v>
      </c>
      <c r="B15" s="54" t="s">
        <v>130</v>
      </c>
      <c r="C15" s="81" t="s">
        <v>160</v>
      </c>
      <c r="D15" s="53">
        <v>10</v>
      </c>
      <c r="E15" s="54" t="s">
        <v>139</v>
      </c>
      <c r="F15" s="76">
        <v>22818</v>
      </c>
      <c r="G15" s="77">
        <v>1962</v>
      </c>
      <c r="H15" s="77">
        <f t="shared" si="0"/>
        <v>44</v>
      </c>
      <c r="I15" s="78">
        <v>4</v>
      </c>
      <c r="R15" s="54">
        <v>1</v>
      </c>
      <c r="V15" s="54">
        <v>1</v>
      </c>
      <c r="X15" s="54">
        <v>1</v>
      </c>
      <c r="AB15" s="54">
        <v>1</v>
      </c>
      <c r="AD15" s="54">
        <v>1</v>
      </c>
      <c r="AN15" s="54">
        <v>1</v>
      </c>
      <c r="AR15" s="54">
        <v>1</v>
      </c>
      <c r="AT15" s="54">
        <v>1</v>
      </c>
      <c r="AV15" s="77">
        <f t="shared" si="1"/>
        <v>8</v>
      </c>
    </row>
    <row r="16" spans="1:48" s="54" customFormat="1" ht="15">
      <c r="A16" s="53" t="s">
        <v>161</v>
      </c>
      <c r="B16" s="54" t="s">
        <v>350</v>
      </c>
      <c r="C16" s="75" t="s">
        <v>157</v>
      </c>
      <c r="D16" s="53">
        <v>6</v>
      </c>
      <c r="E16" s="54" t="s">
        <v>140</v>
      </c>
      <c r="F16" s="76">
        <v>35149</v>
      </c>
      <c r="G16" s="77">
        <v>1996</v>
      </c>
      <c r="H16" s="77">
        <f t="shared" si="0"/>
        <v>10</v>
      </c>
      <c r="I16" s="78">
        <v>1</v>
      </c>
      <c r="AN16" s="54">
        <v>1</v>
      </c>
      <c r="AT16" s="54">
        <v>1</v>
      </c>
      <c r="AV16" s="77">
        <f t="shared" si="1"/>
        <v>2</v>
      </c>
    </row>
    <row r="17" spans="1:48" s="54" customFormat="1" ht="15">
      <c r="A17" s="53" t="s">
        <v>161</v>
      </c>
      <c r="B17" s="54" t="s">
        <v>165</v>
      </c>
      <c r="C17" s="79" t="s">
        <v>156</v>
      </c>
      <c r="D17" s="53">
        <v>2</v>
      </c>
      <c r="E17" s="54" t="s">
        <v>144</v>
      </c>
      <c r="F17" s="76">
        <v>36675</v>
      </c>
      <c r="G17" s="77">
        <v>2000</v>
      </c>
      <c r="H17" s="77">
        <f t="shared" si="0"/>
        <v>6</v>
      </c>
      <c r="I17" s="78"/>
      <c r="AV17" s="77">
        <f t="shared" si="1"/>
        <v>0</v>
      </c>
    </row>
    <row r="18" spans="1:48" s="54" customFormat="1" ht="15">
      <c r="A18" s="53" t="s">
        <v>161</v>
      </c>
      <c r="B18" s="54" t="s">
        <v>249</v>
      </c>
      <c r="C18" s="80" t="s">
        <v>158</v>
      </c>
      <c r="D18" s="53">
        <v>7</v>
      </c>
      <c r="E18" s="54" t="s">
        <v>307</v>
      </c>
      <c r="F18" s="76">
        <v>34550</v>
      </c>
      <c r="G18" s="77">
        <v>1994</v>
      </c>
      <c r="H18" s="77">
        <f t="shared" si="0"/>
        <v>12</v>
      </c>
      <c r="I18" s="78">
        <v>1.5</v>
      </c>
      <c r="X18" s="54">
        <v>1</v>
      </c>
      <c r="AB18" s="54">
        <v>1</v>
      </c>
      <c r="AN18" s="54">
        <v>1</v>
      </c>
      <c r="AV18" s="77">
        <f t="shared" si="1"/>
        <v>3</v>
      </c>
    </row>
    <row r="19" spans="1:48" s="54" customFormat="1" ht="15">
      <c r="A19" s="53" t="s">
        <v>161</v>
      </c>
      <c r="B19" s="54" t="s">
        <v>203</v>
      </c>
      <c r="C19" s="75" t="s">
        <v>157</v>
      </c>
      <c r="D19" s="53">
        <v>7</v>
      </c>
      <c r="E19" s="54" t="s">
        <v>307</v>
      </c>
      <c r="F19" s="76">
        <v>35165</v>
      </c>
      <c r="G19" s="77">
        <v>1996</v>
      </c>
      <c r="H19" s="77">
        <f t="shared" si="0"/>
        <v>10</v>
      </c>
      <c r="I19" s="78">
        <v>5</v>
      </c>
      <c r="L19" s="54">
        <v>1</v>
      </c>
      <c r="P19" s="54">
        <v>1</v>
      </c>
      <c r="R19" s="54">
        <v>1</v>
      </c>
      <c r="V19" s="54">
        <v>1</v>
      </c>
      <c r="X19" s="54">
        <v>1</v>
      </c>
      <c r="AB19" s="54">
        <v>1</v>
      </c>
      <c r="AD19" s="54">
        <v>1</v>
      </c>
      <c r="AH19" s="54">
        <v>1</v>
      </c>
      <c r="AN19" s="54">
        <v>1</v>
      </c>
      <c r="AT19" s="54">
        <v>1</v>
      </c>
      <c r="AV19" s="77">
        <f t="shared" si="1"/>
        <v>10</v>
      </c>
    </row>
    <row r="20" spans="1:48" s="54" customFormat="1" ht="15">
      <c r="A20" s="53" t="s">
        <v>161</v>
      </c>
      <c r="B20" s="54" t="s">
        <v>60</v>
      </c>
      <c r="C20" s="82" t="s">
        <v>159</v>
      </c>
      <c r="D20" s="53">
        <v>9</v>
      </c>
      <c r="E20" s="54" t="s">
        <v>138</v>
      </c>
      <c r="F20" s="76">
        <v>33383</v>
      </c>
      <c r="G20" s="77">
        <v>1991</v>
      </c>
      <c r="H20" s="77">
        <f t="shared" si="0"/>
        <v>15</v>
      </c>
      <c r="I20" s="78">
        <v>4.5</v>
      </c>
      <c r="L20" s="54">
        <v>1</v>
      </c>
      <c r="P20" s="54">
        <v>1</v>
      </c>
      <c r="R20" s="54">
        <v>1</v>
      </c>
      <c r="V20" s="54">
        <v>1</v>
      </c>
      <c r="X20" s="54">
        <v>1</v>
      </c>
      <c r="AB20" s="54">
        <v>1</v>
      </c>
      <c r="AD20" s="54">
        <v>1</v>
      </c>
      <c r="AN20" s="54">
        <v>1</v>
      </c>
      <c r="AT20" s="54">
        <v>1</v>
      </c>
      <c r="AV20" s="77">
        <f t="shared" si="1"/>
        <v>9</v>
      </c>
    </row>
    <row r="21" spans="1:48" s="54" customFormat="1" ht="15">
      <c r="A21" s="53" t="s">
        <v>161</v>
      </c>
      <c r="B21" s="54" t="s">
        <v>319</v>
      </c>
      <c r="C21" s="79" t="s">
        <v>156</v>
      </c>
      <c r="D21" s="53">
        <v>1</v>
      </c>
      <c r="E21" s="54" t="s">
        <v>143</v>
      </c>
      <c r="F21" s="76">
        <v>36817</v>
      </c>
      <c r="G21" s="77">
        <v>2000</v>
      </c>
      <c r="H21" s="77">
        <f t="shared" si="0"/>
        <v>6</v>
      </c>
      <c r="I21" s="78">
        <v>0.5</v>
      </c>
      <c r="AJ21" s="54">
        <v>1</v>
      </c>
      <c r="AV21" s="77">
        <f t="shared" si="1"/>
        <v>1</v>
      </c>
    </row>
    <row r="22" spans="1:48" s="54" customFormat="1" ht="15">
      <c r="A22" s="53" t="s">
        <v>161</v>
      </c>
      <c r="B22" s="54" t="s">
        <v>313</v>
      </c>
      <c r="C22" s="80" t="s">
        <v>158</v>
      </c>
      <c r="D22" s="53">
        <v>7</v>
      </c>
      <c r="E22" s="54" t="s">
        <v>307</v>
      </c>
      <c r="F22" s="76">
        <v>33994</v>
      </c>
      <c r="G22" s="77">
        <v>1993</v>
      </c>
      <c r="H22" s="77">
        <f t="shared" si="0"/>
        <v>13</v>
      </c>
      <c r="I22" s="78"/>
      <c r="AV22" s="77">
        <f t="shared" si="1"/>
        <v>0</v>
      </c>
    </row>
    <row r="23" spans="1:48" s="54" customFormat="1" ht="15">
      <c r="A23" s="53" t="s">
        <v>161</v>
      </c>
      <c r="B23" s="54" t="s">
        <v>219</v>
      </c>
      <c r="C23" s="80" t="s">
        <v>158</v>
      </c>
      <c r="D23" s="53">
        <v>9</v>
      </c>
      <c r="E23" s="54" t="s">
        <v>138</v>
      </c>
      <c r="F23" s="76">
        <v>34436</v>
      </c>
      <c r="G23" s="77">
        <v>1994</v>
      </c>
      <c r="H23" s="77">
        <f t="shared" si="0"/>
        <v>12</v>
      </c>
      <c r="I23" s="78">
        <v>5</v>
      </c>
      <c r="L23" s="54">
        <v>1</v>
      </c>
      <c r="P23" s="54">
        <v>1</v>
      </c>
      <c r="R23" s="54">
        <v>1</v>
      </c>
      <c r="V23" s="54">
        <v>1</v>
      </c>
      <c r="X23" s="54">
        <v>1</v>
      </c>
      <c r="AB23" s="54">
        <v>1</v>
      </c>
      <c r="AD23" s="54">
        <v>1</v>
      </c>
      <c r="AH23" s="54">
        <v>1</v>
      </c>
      <c r="AN23" s="54">
        <v>1</v>
      </c>
      <c r="AT23" s="54">
        <v>1</v>
      </c>
      <c r="AV23" s="77">
        <f t="shared" si="1"/>
        <v>10</v>
      </c>
    </row>
    <row r="24" spans="1:48" s="54" customFormat="1" ht="15">
      <c r="A24" s="53" t="s">
        <v>161</v>
      </c>
      <c r="B24" s="54" t="s">
        <v>200</v>
      </c>
      <c r="C24" s="75" t="s">
        <v>157</v>
      </c>
      <c r="D24" s="53">
        <v>6</v>
      </c>
      <c r="E24" s="54" t="s">
        <v>140</v>
      </c>
      <c r="F24" s="76">
        <v>35280</v>
      </c>
      <c r="G24" s="77">
        <v>1996</v>
      </c>
      <c r="H24" s="77">
        <f t="shared" si="0"/>
        <v>10</v>
      </c>
      <c r="I24" s="78">
        <v>2.5</v>
      </c>
      <c r="L24" s="54">
        <v>1</v>
      </c>
      <c r="V24" s="54">
        <v>1</v>
      </c>
      <c r="X24" s="54">
        <v>1</v>
      </c>
      <c r="AB24" s="54">
        <v>1</v>
      </c>
      <c r="AD24" s="54">
        <v>1</v>
      </c>
      <c r="AV24" s="77">
        <f t="shared" si="1"/>
        <v>5</v>
      </c>
    </row>
    <row r="25" spans="1:48" s="54" customFormat="1" ht="15">
      <c r="A25" s="53" t="s">
        <v>161</v>
      </c>
      <c r="B25" s="54" t="s">
        <v>233</v>
      </c>
      <c r="C25" s="82" t="s">
        <v>159</v>
      </c>
      <c r="D25" s="53">
        <v>9</v>
      </c>
      <c r="E25" s="54" t="s">
        <v>138</v>
      </c>
      <c r="F25" s="76">
        <v>33326</v>
      </c>
      <c r="G25" s="77">
        <v>1991</v>
      </c>
      <c r="H25" s="77">
        <f t="shared" si="0"/>
        <v>15</v>
      </c>
      <c r="I25" s="78">
        <v>5</v>
      </c>
      <c r="L25" s="54">
        <v>1</v>
      </c>
      <c r="P25" s="54">
        <v>1</v>
      </c>
      <c r="R25" s="54">
        <v>1</v>
      </c>
      <c r="V25" s="54">
        <v>1</v>
      </c>
      <c r="X25" s="54">
        <v>1</v>
      </c>
      <c r="AB25" s="54">
        <v>1</v>
      </c>
      <c r="AD25" s="54">
        <v>1</v>
      </c>
      <c r="AH25" s="54">
        <v>1</v>
      </c>
      <c r="AN25" s="54">
        <v>1</v>
      </c>
      <c r="AT25" s="54">
        <v>1</v>
      </c>
      <c r="AV25" s="77">
        <f t="shared" si="1"/>
        <v>10</v>
      </c>
    </row>
    <row r="26" spans="1:48" s="54" customFormat="1" ht="15">
      <c r="A26" s="53" t="s">
        <v>161</v>
      </c>
      <c r="B26" s="54" t="s">
        <v>242</v>
      </c>
      <c r="C26" s="81" t="s">
        <v>160</v>
      </c>
      <c r="D26" s="53">
        <v>10</v>
      </c>
      <c r="E26" s="54" t="s">
        <v>139</v>
      </c>
      <c r="F26" s="76">
        <v>24184</v>
      </c>
      <c r="G26" s="77">
        <v>1966</v>
      </c>
      <c r="H26" s="77">
        <f t="shared" si="0"/>
        <v>40</v>
      </c>
      <c r="I26" s="78"/>
      <c r="AV26" s="77">
        <f t="shared" si="1"/>
        <v>0</v>
      </c>
    </row>
    <row r="27" spans="1:48" s="54" customFormat="1" ht="15">
      <c r="A27" s="53" t="s">
        <v>161</v>
      </c>
      <c r="B27" s="54" t="s">
        <v>175</v>
      </c>
      <c r="C27" s="79" t="s">
        <v>156</v>
      </c>
      <c r="D27" s="53">
        <v>2</v>
      </c>
      <c r="E27" s="54" t="s">
        <v>144</v>
      </c>
      <c r="F27" s="76">
        <v>36151</v>
      </c>
      <c r="G27" s="77">
        <v>1998</v>
      </c>
      <c r="H27" s="77">
        <f t="shared" si="0"/>
        <v>8</v>
      </c>
      <c r="I27" s="78"/>
      <c r="AV27" s="77">
        <f t="shared" si="1"/>
        <v>0</v>
      </c>
    </row>
    <row r="28" spans="1:48" s="54" customFormat="1" ht="15">
      <c r="A28" s="53" t="s">
        <v>161</v>
      </c>
      <c r="B28" s="54" t="s">
        <v>166</v>
      </c>
      <c r="C28" s="79" t="s">
        <v>156</v>
      </c>
      <c r="D28" s="53">
        <v>1</v>
      </c>
      <c r="E28" s="54" t="s">
        <v>143</v>
      </c>
      <c r="F28" s="76">
        <v>36787</v>
      </c>
      <c r="G28" s="77">
        <v>2000</v>
      </c>
      <c r="H28" s="77">
        <f t="shared" si="0"/>
        <v>6</v>
      </c>
      <c r="I28" s="78"/>
      <c r="AV28" s="77">
        <f t="shared" si="1"/>
        <v>0</v>
      </c>
    </row>
    <row r="29" spans="1:48" s="54" customFormat="1" ht="15">
      <c r="A29" s="53" t="s">
        <v>161</v>
      </c>
      <c r="B29" s="54" t="s">
        <v>327</v>
      </c>
      <c r="C29" s="79" t="s">
        <v>156</v>
      </c>
      <c r="D29" s="53">
        <v>2</v>
      </c>
      <c r="E29" s="54" t="s">
        <v>144</v>
      </c>
      <c r="F29" s="76">
        <v>35581</v>
      </c>
      <c r="G29" s="77">
        <v>1997</v>
      </c>
      <c r="H29" s="77">
        <f t="shared" si="0"/>
        <v>9</v>
      </c>
      <c r="I29" s="78"/>
      <c r="AV29" s="77">
        <f t="shared" si="1"/>
        <v>0</v>
      </c>
    </row>
    <row r="30" spans="1:48" s="54" customFormat="1" ht="15">
      <c r="A30" s="53" t="s">
        <v>161</v>
      </c>
      <c r="B30" s="54" t="s">
        <v>234</v>
      </c>
      <c r="C30" s="82" t="s">
        <v>159</v>
      </c>
      <c r="D30" s="53">
        <v>9</v>
      </c>
      <c r="E30" s="54" t="s">
        <v>138</v>
      </c>
      <c r="F30" s="76">
        <v>33541</v>
      </c>
      <c r="G30" s="77">
        <v>1991</v>
      </c>
      <c r="H30" s="77">
        <f t="shared" si="0"/>
        <v>15</v>
      </c>
      <c r="I30" s="78"/>
      <c r="AV30" s="77">
        <f t="shared" si="1"/>
        <v>0</v>
      </c>
    </row>
    <row r="31" spans="1:48" s="54" customFormat="1" ht="15">
      <c r="A31" s="53" t="s">
        <v>161</v>
      </c>
      <c r="B31" s="54" t="s">
        <v>359</v>
      </c>
      <c r="D31" s="53">
        <v>5</v>
      </c>
      <c r="E31" s="54" t="s">
        <v>136</v>
      </c>
      <c r="G31" s="77"/>
      <c r="H31" s="77">
        <f t="shared" si="0"/>
        <v>2006</v>
      </c>
      <c r="I31" s="78"/>
      <c r="AV31" s="77">
        <f t="shared" si="1"/>
        <v>0</v>
      </c>
    </row>
    <row r="32" spans="1:48" s="54" customFormat="1" ht="15">
      <c r="A32" s="53" t="s">
        <v>161</v>
      </c>
      <c r="B32" s="54" t="s">
        <v>360</v>
      </c>
      <c r="C32" s="79" t="s">
        <v>156</v>
      </c>
      <c r="D32" s="53">
        <v>1</v>
      </c>
      <c r="E32" s="54" t="s">
        <v>143</v>
      </c>
      <c r="F32" s="76">
        <v>37450</v>
      </c>
      <c r="G32" s="77">
        <v>2002</v>
      </c>
      <c r="H32" s="77">
        <f t="shared" si="0"/>
        <v>4</v>
      </c>
      <c r="I32" s="78"/>
      <c r="AV32" s="77">
        <f t="shared" si="1"/>
        <v>0</v>
      </c>
    </row>
    <row r="33" spans="1:48" s="54" customFormat="1" ht="15">
      <c r="A33" s="53" t="s">
        <v>161</v>
      </c>
      <c r="B33" s="54" t="s">
        <v>349</v>
      </c>
      <c r="C33" s="79" t="s">
        <v>156</v>
      </c>
      <c r="D33" s="53">
        <v>3</v>
      </c>
      <c r="E33" s="54" t="s">
        <v>141</v>
      </c>
      <c r="F33" s="76">
        <v>36067</v>
      </c>
      <c r="G33" s="77">
        <v>1998</v>
      </c>
      <c r="H33" s="77">
        <f t="shared" si="0"/>
        <v>8</v>
      </c>
      <c r="I33" s="78"/>
      <c r="AV33" s="77">
        <f t="shared" si="1"/>
        <v>0</v>
      </c>
    </row>
    <row r="34" spans="1:48" s="54" customFormat="1" ht="15">
      <c r="A34" s="53" t="s">
        <v>161</v>
      </c>
      <c r="B34" s="54" t="s">
        <v>371</v>
      </c>
      <c r="C34" s="79" t="s">
        <v>156</v>
      </c>
      <c r="D34" s="53">
        <v>2</v>
      </c>
      <c r="E34" s="54" t="s">
        <v>144</v>
      </c>
      <c r="F34" s="85">
        <v>36107</v>
      </c>
      <c r="G34" s="77">
        <v>1998</v>
      </c>
      <c r="H34" s="77">
        <f t="shared" si="0"/>
        <v>8</v>
      </c>
      <c r="I34" s="78">
        <v>2</v>
      </c>
      <c r="T34" s="54">
        <v>1</v>
      </c>
      <c r="AK34" s="54">
        <v>1</v>
      </c>
      <c r="AL34" s="54">
        <v>1</v>
      </c>
      <c r="AP34" s="54">
        <v>1</v>
      </c>
      <c r="AV34" s="77">
        <f t="shared" si="1"/>
        <v>4</v>
      </c>
    </row>
    <row r="35" spans="1:48" s="54" customFormat="1" ht="15">
      <c r="A35" s="53" t="s">
        <v>161</v>
      </c>
      <c r="B35" s="54" t="s">
        <v>343</v>
      </c>
      <c r="C35" s="81" t="s">
        <v>160</v>
      </c>
      <c r="D35" s="83"/>
      <c r="E35" s="84"/>
      <c r="F35" s="76">
        <v>28671</v>
      </c>
      <c r="G35" s="77">
        <v>1978</v>
      </c>
      <c r="H35" s="77">
        <f t="shared" si="0"/>
        <v>28</v>
      </c>
      <c r="I35" s="78"/>
      <c r="AV35" s="77">
        <f t="shared" si="1"/>
        <v>0</v>
      </c>
    </row>
    <row r="36" spans="1:48" s="54" customFormat="1" ht="15">
      <c r="A36" s="53" t="s">
        <v>161</v>
      </c>
      <c r="B36" s="54" t="s">
        <v>320</v>
      </c>
      <c r="D36" s="53">
        <v>1</v>
      </c>
      <c r="E36" s="54" t="s">
        <v>143</v>
      </c>
      <c r="G36" s="77"/>
      <c r="H36" s="77">
        <f t="shared" si="0"/>
        <v>2006</v>
      </c>
      <c r="I36" s="78"/>
      <c r="AV36" s="77">
        <f t="shared" si="1"/>
        <v>0</v>
      </c>
    </row>
    <row r="37" spans="1:48" s="54" customFormat="1" ht="15">
      <c r="A37" s="53" t="s">
        <v>161</v>
      </c>
      <c r="B37" s="54" t="s">
        <v>170</v>
      </c>
      <c r="D37" s="53">
        <v>2</v>
      </c>
      <c r="E37" s="54" t="s">
        <v>144</v>
      </c>
      <c r="G37" s="77"/>
      <c r="H37" s="77">
        <f t="shared" si="0"/>
        <v>2006</v>
      </c>
      <c r="I37" s="78"/>
      <c r="AV37" s="77">
        <f t="shared" si="1"/>
        <v>0</v>
      </c>
    </row>
    <row r="38" spans="1:48" s="54" customFormat="1" ht="15">
      <c r="A38" s="53" t="s">
        <v>161</v>
      </c>
      <c r="B38" s="54" t="s">
        <v>397</v>
      </c>
      <c r="C38" s="79" t="s">
        <v>156</v>
      </c>
      <c r="D38" s="53">
        <v>1</v>
      </c>
      <c r="E38" s="54" t="s">
        <v>143</v>
      </c>
      <c r="F38" s="76">
        <v>37102</v>
      </c>
      <c r="G38" s="77">
        <v>2001</v>
      </c>
      <c r="H38" s="77">
        <f t="shared" si="0"/>
        <v>5</v>
      </c>
      <c r="I38" s="78">
        <v>0.5</v>
      </c>
      <c r="AJ38" s="54">
        <v>1</v>
      </c>
      <c r="AV38" s="77">
        <f t="shared" si="1"/>
        <v>1</v>
      </c>
    </row>
    <row r="39" spans="1:48" s="54" customFormat="1" ht="15">
      <c r="A39" s="53" t="s">
        <v>161</v>
      </c>
      <c r="B39" s="54" t="s">
        <v>232</v>
      </c>
      <c r="C39" s="82" t="s">
        <v>159</v>
      </c>
      <c r="D39" s="53">
        <v>8</v>
      </c>
      <c r="E39" s="54" t="s">
        <v>135</v>
      </c>
      <c r="F39" s="76">
        <v>33704</v>
      </c>
      <c r="G39" s="77">
        <v>1992</v>
      </c>
      <c r="H39" s="77">
        <f t="shared" si="0"/>
        <v>14</v>
      </c>
      <c r="I39" s="78"/>
      <c r="AV39" s="77">
        <f t="shared" si="1"/>
        <v>0</v>
      </c>
    </row>
    <row r="40" spans="1:48" s="54" customFormat="1" ht="15">
      <c r="A40" s="53" t="s">
        <v>161</v>
      </c>
      <c r="B40" s="54" t="s">
        <v>311</v>
      </c>
      <c r="C40" s="80" t="s">
        <v>158</v>
      </c>
      <c r="D40" s="53">
        <v>8</v>
      </c>
      <c r="E40" s="54" t="s">
        <v>135</v>
      </c>
      <c r="F40" s="76">
        <v>34414</v>
      </c>
      <c r="G40" s="77">
        <v>1994</v>
      </c>
      <c r="H40" s="77">
        <f t="shared" si="0"/>
        <v>12</v>
      </c>
      <c r="I40" s="78"/>
      <c r="AV40" s="77">
        <f t="shared" si="1"/>
        <v>0</v>
      </c>
    </row>
    <row r="41" spans="1:48" s="54" customFormat="1" ht="15">
      <c r="A41" s="53" t="s">
        <v>161</v>
      </c>
      <c r="B41" s="54" t="s">
        <v>342</v>
      </c>
      <c r="C41" s="80" t="s">
        <v>158</v>
      </c>
      <c r="D41" s="53">
        <v>6</v>
      </c>
      <c r="E41" s="54" t="s">
        <v>140</v>
      </c>
      <c r="F41" s="76">
        <v>34453</v>
      </c>
      <c r="G41" s="77">
        <v>1994</v>
      </c>
      <c r="H41" s="77">
        <f t="shared" si="0"/>
        <v>12</v>
      </c>
      <c r="I41" s="78"/>
      <c r="AV41" s="77">
        <f t="shared" si="1"/>
        <v>0</v>
      </c>
    </row>
    <row r="42" spans="1:48" s="54" customFormat="1" ht="15">
      <c r="A42" s="53" t="s">
        <v>161</v>
      </c>
      <c r="B42" s="54" t="s">
        <v>322</v>
      </c>
      <c r="C42" s="75" t="s">
        <v>157</v>
      </c>
      <c r="D42" s="53">
        <v>5</v>
      </c>
      <c r="E42" s="54" t="s">
        <v>136</v>
      </c>
      <c r="F42" s="76">
        <v>35295</v>
      </c>
      <c r="G42" s="77">
        <v>1996</v>
      </c>
      <c r="H42" s="77">
        <f t="shared" si="0"/>
        <v>10</v>
      </c>
      <c r="I42" s="78"/>
      <c r="AV42" s="77">
        <f t="shared" si="1"/>
        <v>0</v>
      </c>
    </row>
    <row r="43" spans="1:48" s="54" customFormat="1" ht="15">
      <c r="A43" s="53" t="s">
        <v>161</v>
      </c>
      <c r="B43" s="54" t="s">
        <v>338</v>
      </c>
      <c r="D43" s="53">
        <v>4</v>
      </c>
      <c r="E43" s="54" t="s">
        <v>137</v>
      </c>
      <c r="G43" s="77"/>
      <c r="H43" s="77">
        <f t="shared" si="0"/>
        <v>2006</v>
      </c>
      <c r="I43" s="78"/>
      <c r="AV43" s="77">
        <f t="shared" si="1"/>
        <v>0</v>
      </c>
    </row>
    <row r="44" spans="1:48" s="54" customFormat="1" ht="15">
      <c r="A44" s="53" t="s">
        <v>161</v>
      </c>
      <c r="B44" s="54" t="s">
        <v>326</v>
      </c>
      <c r="D44" s="53">
        <v>1</v>
      </c>
      <c r="E44" s="54" t="s">
        <v>143</v>
      </c>
      <c r="F44" s="85">
        <v>38854</v>
      </c>
      <c r="G44" s="77">
        <v>2006</v>
      </c>
      <c r="H44" s="77">
        <f>$F$1-G44</f>
        <v>0</v>
      </c>
      <c r="I44" s="78"/>
      <c r="AV44" s="77">
        <f t="shared" si="1"/>
        <v>0</v>
      </c>
    </row>
    <row r="45" spans="1:48" s="54" customFormat="1" ht="15">
      <c r="A45" s="53" t="s">
        <v>161</v>
      </c>
      <c r="B45" s="54" t="s">
        <v>235</v>
      </c>
      <c r="C45" s="81" t="s">
        <v>160</v>
      </c>
      <c r="D45" s="83"/>
      <c r="E45" s="84"/>
      <c r="F45" s="76">
        <v>32988</v>
      </c>
      <c r="G45" s="77">
        <v>1990</v>
      </c>
      <c r="H45" s="77">
        <f t="shared" si="0"/>
        <v>16</v>
      </c>
      <c r="I45" s="78"/>
      <c r="AV45" s="77">
        <f t="shared" si="1"/>
        <v>0</v>
      </c>
    </row>
    <row r="46" spans="1:48" s="54" customFormat="1" ht="15">
      <c r="A46" s="53" t="s">
        <v>161</v>
      </c>
      <c r="B46" s="54" t="s">
        <v>181</v>
      </c>
      <c r="C46" s="79" t="s">
        <v>156</v>
      </c>
      <c r="D46" s="53">
        <v>2</v>
      </c>
      <c r="E46" s="54" t="s">
        <v>144</v>
      </c>
      <c r="F46" s="76">
        <v>36131</v>
      </c>
      <c r="G46" s="77">
        <v>1998</v>
      </c>
      <c r="H46" s="77">
        <f t="shared" si="0"/>
        <v>8</v>
      </c>
      <c r="I46" s="78">
        <v>3</v>
      </c>
      <c r="N46" s="54">
        <v>1</v>
      </c>
      <c r="T46" s="54">
        <v>1</v>
      </c>
      <c r="AF46" s="54">
        <v>1</v>
      </c>
      <c r="AK46" s="54">
        <v>1</v>
      </c>
      <c r="AL46" s="54">
        <v>1</v>
      </c>
      <c r="AP46" s="54">
        <v>1</v>
      </c>
      <c r="AV46" s="77">
        <f t="shared" si="1"/>
        <v>6</v>
      </c>
    </row>
    <row r="47" spans="1:48" s="54" customFormat="1" ht="15">
      <c r="A47" s="53" t="s">
        <v>161</v>
      </c>
      <c r="B47" s="54" t="s">
        <v>195</v>
      </c>
      <c r="C47" s="79" t="s">
        <v>156</v>
      </c>
      <c r="D47" s="53">
        <v>4</v>
      </c>
      <c r="E47" s="54" t="s">
        <v>137</v>
      </c>
      <c r="F47" s="76">
        <v>35614</v>
      </c>
      <c r="G47" s="77">
        <v>1997</v>
      </c>
      <c r="H47" s="77">
        <f t="shared" si="0"/>
        <v>9</v>
      </c>
      <c r="I47" s="78"/>
      <c r="AV47" s="77">
        <f t="shared" si="1"/>
        <v>0</v>
      </c>
    </row>
    <row r="48" spans="1:48" s="54" customFormat="1" ht="15">
      <c r="A48" s="53" t="s">
        <v>161</v>
      </c>
      <c r="B48" s="54" t="s">
        <v>212</v>
      </c>
      <c r="C48" s="75" t="s">
        <v>157</v>
      </c>
      <c r="D48" s="53">
        <v>7</v>
      </c>
      <c r="E48" s="54" t="s">
        <v>307</v>
      </c>
      <c r="F48" s="76">
        <v>34886</v>
      </c>
      <c r="G48" s="77">
        <v>1995</v>
      </c>
      <c r="H48" s="77">
        <f t="shared" si="0"/>
        <v>11</v>
      </c>
      <c r="I48" s="78">
        <v>4</v>
      </c>
      <c r="L48" s="54">
        <v>1</v>
      </c>
      <c r="P48" s="54">
        <v>1</v>
      </c>
      <c r="R48" s="54">
        <v>1</v>
      </c>
      <c r="V48" s="54">
        <v>1</v>
      </c>
      <c r="X48" s="54">
        <v>1</v>
      </c>
      <c r="AB48" s="54">
        <v>1</v>
      </c>
      <c r="AD48" s="54">
        <v>1</v>
      </c>
      <c r="AN48" s="54">
        <v>1</v>
      </c>
      <c r="AV48" s="77">
        <f t="shared" si="1"/>
        <v>8</v>
      </c>
    </row>
    <row r="49" spans="1:48" s="54" customFormat="1" ht="15">
      <c r="A49" s="53" t="s">
        <v>161</v>
      </c>
      <c r="B49" s="54" t="s">
        <v>369</v>
      </c>
      <c r="C49" s="75" t="s">
        <v>157</v>
      </c>
      <c r="D49" s="53">
        <v>8</v>
      </c>
      <c r="E49" s="54" t="s">
        <v>135</v>
      </c>
      <c r="F49" s="76">
        <v>34775</v>
      </c>
      <c r="G49" s="77">
        <v>1995</v>
      </c>
      <c r="H49" s="77">
        <f t="shared" si="0"/>
        <v>11</v>
      </c>
      <c r="I49" s="78"/>
      <c r="AV49" s="77">
        <f t="shared" si="1"/>
        <v>0</v>
      </c>
    </row>
    <row r="50" spans="1:48" s="54" customFormat="1" ht="15">
      <c r="A50" s="53" t="s">
        <v>161</v>
      </c>
      <c r="B50" s="54" t="s">
        <v>356</v>
      </c>
      <c r="C50" s="81" t="s">
        <v>160</v>
      </c>
      <c r="D50" s="53">
        <v>10</v>
      </c>
      <c r="E50" s="54" t="s">
        <v>139</v>
      </c>
      <c r="F50" s="76">
        <v>20637</v>
      </c>
      <c r="G50" s="77">
        <v>1956</v>
      </c>
      <c r="H50" s="77">
        <f t="shared" si="0"/>
        <v>50</v>
      </c>
      <c r="I50" s="78">
        <v>1</v>
      </c>
      <c r="L50" s="54">
        <v>1</v>
      </c>
      <c r="AR50" s="54">
        <v>1</v>
      </c>
      <c r="AV50" s="77">
        <f t="shared" si="1"/>
        <v>2</v>
      </c>
    </row>
    <row r="51" spans="1:48" s="54" customFormat="1" ht="15">
      <c r="A51" s="53" t="s">
        <v>161</v>
      </c>
      <c r="B51" s="54" t="s">
        <v>340</v>
      </c>
      <c r="C51" s="75" t="s">
        <v>157</v>
      </c>
      <c r="D51" s="53">
        <v>6</v>
      </c>
      <c r="E51" s="55" t="s">
        <v>140</v>
      </c>
      <c r="F51" s="76">
        <v>35269</v>
      </c>
      <c r="G51" s="77">
        <v>1996</v>
      </c>
      <c r="H51" s="77">
        <f t="shared" si="0"/>
        <v>10</v>
      </c>
      <c r="I51" s="78">
        <v>1.5</v>
      </c>
      <c r="L51" s="54">
        <v>1</v>
      </c>
      <c r="X51" s="54">
        <v>1</v>
      </c>
      <c r="AD51" s="54">
        <v>1</v>
      </c>
      <c r="AV51" s="77">
        <f t="shared" si="1"/>
        <v>3</v>
      </c>
    </row>
    <row r="52" spans="1:48" s="54" customFormat="1" ht="15">
      <c r="A52" s="53" t="s">
        <v>161</v>
      </c>
      <c r="B52" s="54" t="s">
        <v>230</v>
      </c>
      <c r="C52" s="82" t="s">
        <v>159</v>
      </c>
      <c r="D52" s="53">
        <v>9</v>
      </c>
      <c r="E52" s="54" t="s">
        <v>138</v>
      </c>
      <c r="F52" s="76">
        <v>33804</v>
      </c>
      <c r="G52" s="77">
        <v>1992</v>
      </c>
      <c r="H52" s="77">
        <f t="shared" si="0"/>
        <v>14</v>
      </c>
      <c r="I52" s="78"/>
      <c r="AV52" s="77">
        <f t="shared" si="1"/>
        <v>0</v>
      </c>
    </row>
    <row r="53" spans="1:48" s="54" customFormat="1" ht="15">
      <c r="A53" s="53" t="s">
        <v>161</v>
      </c>
      <c r="B53" s="54" t="s">
        <v>344</v>
      </c>
      <c r="C53" s="75" t="s">
        <v>157</v>
      </c>
      <c r="D53" s="53">
        <v>6</v>
      </c>
      <c r="E53" s="54" t="s">
        <v>140</v>
      </c>
      <c r="F53" s="76">
        <v>34951</v>
      </c>
      <c r="G53" s="77">
        <v>1995</v>
      </c>
      <c r="H53" s="77">
        <f t="shared" si="0"/>
        <v>11</v>
      </c>
      <c r="I53" s="78"/>
      <c r="AV53" s="77">
        <f t="shared" si="1"/>
        <v>0</v>
      </c>
    </row>
    <row r="54" spans="1:48" s="54" customFormat="1" ht="15">
      <c r="A54" s="53" t="s">
        <v>161</v>
      </c>
      <c r="B54" s="54" t="s">
        <v>206</v>
      </c>
      <c r="C54" s="75" t="s">
        <v>157</v>
      </c>
      <c r="D54" s="53">
        <v>7</v>
      </c>
      <c r="E54" s="54" t="s">
        <v>307</v>
      </c>
      <c r="F54" s="76">
        <v>34955</v>
      </c>
      <c r="G54" s="77">
        <v>1995</v>
      </c>
      <c r="H54" s="77">
        <f t="shared" si="0"/>
        <v>11</v>
      </c>
      <c r="I54" s="78"/>
      <c r="AV54" s="77">
        <f t="shared" si="1"/>
        <v>0</v>
      </c>
    </row>
    <row r="55" spans="1:48" s="54" customFormat="1" ht="15">
      <c r="A55" s="53" t="s">
        <v>161</v>
      </c>
      <c r="B55" s="54" t="s">
        <v>367</v>
      </c>
      <c r="C55" s="79" t="s">
        <v>156</v>
      </c>
      <c r="D55" s="53">
        <v>1</v>
      </c>
      <c r="E55" s="54" t="s">
        <v>143</v>
      </c>
      <c r="F55" s="76">
        <v>37538</v>
      </c>
      <c r="G55" s="77">
        <v>2002</v>
      </c>
      <c r="H55" s="77">
        <f t="shared" si="0"/>
        <v>4</v>
      </c>
      <c r="I55" s="78">
        <v>0.5</v>
      </c>
      <c r="AJ55" s="54">
        <v>1</v>
      </c>
      <c r="AV55" s="77">
        <f t="shared" si="1"/>
        <v>1</v>
      </c>
    </row>
    <row r="56" spans="1:48" s="54" customFormat="1" ht="15">
      <c r="A56" s="53" t="s">
        <v>161</v>
      </c>
      <c r="B56" s="54" t="s">
        <v>207</v>
      </c>
      <c r="C56" s="75" t="s">
        <v>157</v>
      </c>
      <c r="D56" s="53">
        <v>6</v>
      </c>
      <c r="E56" s="54" t="s">
        <v>140</v>
      </c>
      <c r="F56" s="76">
        <v>35018</v>
      </c>
      <c r="G56" s="77">
        <v>1995</v>
      </c>
      <c r="H56" s="77">
        <f t="shared" si="0"/>
        <v>11</v>
      </c>
      <c r="I56" s="78">
        <v>2</v>
      </c>
      <c r="L56" s="54">
        <v>1</v>
      </c>
      <c r="R56" s="54">
        <v>1</v>
      </c>
      <c r="X56" s="54">
        <v>1</v>
      </c>
      <c r="AD56" s="54">
        <v>1</v>
      </c>
      <c r="AV56" s="77">
        <f t="shared" si="1"/>
        <v>4</v>
      </c>
    </row>
    <row r="57" spans="1:48" s="54" customFormat="1" ht="15">
      <c r="A57" s="53" t="s">
        <v>161</v>
      </c>
      <c r="B57" s="54" t="s">
        <v>210</v>
      </c>
      <c r="D57" s="53">
        <v>4</v>
      </c>
      <c r="E57" s="54" t="s">
        <v>137</v>
      </c>
      <c r="G57" s="77"/>
      <c r="H57" s="77">
        <f t="shared" si="0"/>
        <v>2006</v>
      </c>
      <c r="I57" s="78"/>
      <c r="AV57" s="77">
        <f t="shared" si="1"/>
        <v>0</v>
      </c>
    </row>
    <row r="58" spans="1:48" s="54" customFormat="1" ht="15">
      <c r="A58" s="53" t="s">
        <v>161</v>
      </c>
      <c r="B58" s="54" t="s">
        <v>216</v>
      </c>
      <c r="C58" s="80" t="s">
        <v>158</v>
      </c>
      <c r="D58" s="53">
        <v>7</v>
      </c>
      <c r="E58" s="54" t="s">
        <v>307</v>
      </c>
      <c r="F58" s="76">
        <v>34380</v>
      </c>
      <c r="G58" s="77">
        <v>1994</v>
      </c>
      <c r="H58" s="77">
        <f t="shared" si="0"/>
        <v>12</v>
      </c>
      <c r="I58" s="78"/>
      <c r="AV58" s="77">
        <f t="shared" si="1"/>
        <v>0</v>
      </c>
    </row>
    <row r="59" spans="1:48" s="54" customFormat="1" ht="15">
      <c r="A59" s="53" t="s">
        <v>161</v>
      </c>
      <c r="B59" s="54" t="s">
        <v>393</v>
      </c>
      <c r="C59" s="82" t="s">
        <v>159</v>
      </c>
      <c r="D59" s="53">
        <v>9</v>
      </c>
      <c r="E59" s="54" t="s">
        <v>138</v>
      </c>
      <c r="F59" s="76">
        <v>33246</v>
      </c>
      <c r="G59" s="77">
        <v>1991</v>
      </c>
      <c r="H59" s="77">
        <f t="shared" si="0"/>
        <v>15</v>
      </c>
      <c r="I59" s="78">
        <v>5</v>
      </c>
      <c r="J59" s="55" t="s">
        <v>394</v>
      </c>
      <c r="L59" s="54">
        <v>1</v>
      </c>
      <c r="P59" s="54">
        <v>1</v>
      </c>
      <c r="R59" s="54">
        <v>1</v>
      </c>
      <c r="V59" s="54">
        <v>1</v>
      </c>
      <c r="X59" s="54">
        <v>1</v>
      </c>
      <c r="AB59" s="54">
        <v>1</v>
      </c>
      <c r="AD59" s="54">
        <v>1</v>
      </c>
      <c r="AH59" s="54">
        <v>1</v>
      </c>
      <c r="AN59" s="54">
        <v>1</v>
      </c>
      <c r="AT59" s="54">
        <v>1</v>
      </c>
      <c r="AV59" s="77">
        <f t="shared" si="1"/>
        <v>10</v>
      </c>
    </row>
    <row r="60" spans="1:48" s="54" customFormat="1" ht="15">
      <c r="A60" s="53" t="s">
        <v>161</v>
      </c>
      <c r="B60" s="54" t="s">
        <v>383</v>
      </c>
      <c r="C60" s="81" t="s">
        <v>160</v>
      </c>
      <c r="D60" s="53">
        <v>9</v>
      </c>
      <c r="E60" s="54" t="s">
        <v>138</v>
      </c>
      <c r="F60" s="76">
        <v>30367</v>
      </c>
      <c r="G60" s="77">
        <v>1983</v>
      </c>
      <c r="H60" s="77">
        <f t="shared" si="0"/>
        <v>23</v>
      </c>
      <c r="I60" s="78"/>
      <c r="AV60" s="77">
        <f t="shared" si="1"/>
        <v>0</v>
      </c>
    </row>
    <row r="61" spans="1:48" s="54" customFormat="1" ht="15">
      <c r="A61" s="53" t="s">
        <v>161</v>
      </c>
      <c r="B61" s="54" t="s">
        <v>192</v>
      </c>
      <c r="C61" s="79" t="s">
        <v>156</v>
      </c>
      <c r="D61" s="53">
        <v>5</v>
      </c>
      <c r="E61" s="54" t="s">
        <v>136</v>
      </c>
      <c r="F61" s="76">
        <v>35543</v>
      </c>
      <c r="G61" s="77">
        <v>1997</v>
      </c>
      <c r="H61" s="77">
        <f t="shared" si="0"/>
        <v>9</v>
      </c>
      <c r="I61" s="78"/>
      <c r="AV61" s="77">
        <f t="shared" si="1"/>
        <v>0</v>
      </c>
    </row>
    <row r="62" spans="1:48" s="54" customFormat="1" ht="15">
      <c r="A62" s="53" t="s">
        <v>161</v>
      </c>
      <c r="B62" s="54" t="s">
        <v>173</v>
      </c>
      <c r="C62" s="79" t="s">
        <v>156</v>
      </c>
      <c r="D62" s="53">
        <v>4</v>
      </c>
      <c r="E62" s="54" t="s">
        <v>137</v>
      </c>
      <c r="F62" s="85">
        <v>36277</v>
      </c>
      <c r="G62" s="77">
        <v>1999</v>
      </c>
      <c r="H62" s="77">
        <f t="shared" si="0"/>
        <v>7</v>
      </c>
      <c r="I62" s="78">
        <v>5</v>
      </c>
      <c r="L62" s="54">
        <v>1</v>
      </c>
      <c r="N62" s="54">
        <v>1</v>
      </c>
      <c r="R62" s="54">
        <v>1</v>
      </c>
      <c r="T62" s="54">
        <v>1</v>
      </c>
      <c r="X62" s="54">
        <v>1</v>
      </c>
      <c r="Z62" s="54">
        <v>1</v>
      </c>
      <c r="AD62" s="54">
        <v>1</v>
      </c>
      <c r="AF62" s="54">
        <v>1</v>
      </c>
      <c r="AN62" s="54">
        <v>1</v>
      </c>
      <c r="AP62" s="54">
        <v>1</v>
      </c>
      <c r="AV62" s="77">
        <f t="shared" si="1"/>
        <v>10</v>
      </c>
    </row>
    <row r="63" spans="1:48" s="54" customFormat="1" ht="15">
      <c r="A63" s="53" t="s">
        <v>161</v>
      </c>
      <c r="B63" s="54" t="s">
        <v>361</v>
      </c>
      <c r="C63" s="75" t="s">
        <v>157</v>
      </c>
      <c r="D63" s="53">
        <v>4</v>
      </c>
      <c r="E63" s="54" t="s">
        <v>137</v>
      </c>
      <c r="F63" s="76">
        <v>35312</v>
      </c>
      <c r="G63" s="77">
        <v>1996</v>
      </c>
      <c r="H63" s="77">
        <f t="shared" si="0"/>
        <v>10</v>
      </c>
      <c r="I63" s="78"/>
      <c r="AV63" s="77">
        <f t="shared" si="1"/>
        <v>0</v>
      </c>
    </row>
    <row r="64" spans="1:48" s="54" customFormat="1" ht="15">
      <c r="A64" s="53" t="s">
        <v>161</v>
      </c>
      <c r="B64" s="54" t="s">
        <v>339</v>
      </c>
      <c r="D64" s="53">
        <v>2</v>
      </c>
      <c r="E64" s="54" t="s">
        <v>144</v>
      </c>
      <c r="G64" s="77"/>
      <c r="H64" s="77">
        <f t="shared" si="0"/>
        <v>2006</v>
      </c>
      <c r="I64" s="78"/>
      <c r="AV64" s="77">
        <f t="shared" si="1"/>
        <v>0</v>
      </c>
    </row>
    <row r="65" spans="1:48" s="54" customFormat="1" ht="15">
      <c r="A65" s="53" t="s">
        <v>161</v>
      </c>
      <c r="B65" s="54" t="s">
        <v>402</v>
      </c>
      <c r="C65" s="75" t="s">
        <v>157</v>
      </c>
      <c r="D65" s="53">
        <v>8</v>
      </c>
      <c r="E65" s="54" t="s">
        <v>135</v>
      </c>
      <c r="F65" s="76">
        <v>35194</v>
      </c>
      <c r="G65" s="77">
        <v>1996</v>
      </c>
      <c r="H65" s="77">
        <f t="shared" si="0"/>
        <v>10</v>
      </c>
      <c r="I65" s="78">
        <v>2</v>
      </c>
      <c r="J65" s="55" t="s">
        <v>394</v>
      </c>
      <c r="X65" s="54">
        <v>1</v>
      </c>
      <c r="AB65" s="54">
        <v>1</v>
      </c>
      <c r="AD65" s="54">
        <v>1</v>
      </c>
      <c r="AH65" s="54">
        <v>1</v>
      </c>
      <c r="AV65" s="77">
        <f>SUM(L65:AU65)</f>
        <v>4</v>
      </c>
    </row>
    <row r="66" spans="1:48" s="54" customFormat="1" ht="15">
      <c r="A66" s="53" t="s">
        <v>161</v>
      </c>
      <c r="B66" s="54" t="s">
        <v>267</v>
      </c>
      <c r="C66" s="75" t="s">
        <v>157</v>
      </c>
      <c r="D66" s="53">
        <v>7</v>
      </c>
      <c r="E66" s="54" t="s">
        <v>307</v>
      </c>
      <c r="F66" s="76">
        <v>35237</v>
      </c>
      <c r="G66" s="77">
        <v>1996</v>
      </c>
      <c r="H66" s="77">
        <f t="shared" si="0"/>
        <v>10</v>
      </c>
      <c r="I66" s="78">
        <v>2.5</v>
      </c>
      <c r="L66" s="54">
        <v>1</v>
      </c>
      <c r="V66" s="54">
        <v>1</v>
      </c>
      <c r="X66" s="54">
        <v>1</v>
      </c>
      <c r="AD66" s="54">
        <v>1</v>
      </c>
      <c r="AP66" s="54">
        <v>1</v>
      </c>
      <c r="AV66" s="77">
        <f t="shared" si="1"/>
        <v>5</v>
      </c>
    </row>
    <row r="67" spans="1:48" s="54" customFormat="1" ht="15">
      <c r="A67" s="53" t="s">
        <v>161</v>
      </c>
      <c r="B67" s="54" t="s">
        <v>240</v>
      </c>
      <c r="C67" s="81" t="s">
        <v>160</v>
      </c>
      <c r="D67" s="53">
        <v>9</v>
      </c>
      <c r="E67" s="54" t="s">
        <v>138</v>
      </c>
      <c r="F67" s="76">
        <v>31487</v>
      </c>
      <c r="G67" s="77">
        <v>1986</v>
      </c>
      <c r="H67" s="77">
        <f t="shared" si="0"/>
        <v>20</v>
      </c>
      <c r="I67" s="78"/>
      <c r="AV67" s="77">
        <f t="shared" si="1"/>
        <v>0</v>
      </c>
    </row>
    <row r="68" spans="1:48" s="54" customFormat="1" ht="15">
      <c r="A68" s="53" t="s">
        <v>161</v>
      </c>
      <c r="B68" s="54" t="s">
        <v>213</v>
      </c>
      <c r="C68" s="75" t="s">
        <v>157</v>
      </c>
      <c r="D68" s="53">
        <v>8</v>
      </c>
      <c r="E68" s="54" t="s">
        <v>135</v>
      </c>
      <c r="F68" s="76">
        <v>34977</v>
      </c>
      <c r="G68" s="77">
        <v>1995</v>
      </c>
      <c r="H68" s="77">
        <f t="shared" si="0"/>
        <v>11</v>
      </c>
      <c r="I68" s="78"/>
      <c r="AV68" s="77">
        <f t="shared" si="1"/>
        <v>0</v>
      </c>
    </row>
    <row r="69" spans="1:48" s="54" customFormat="1" ht="15">
      <c r="A69" s="53" t="s">
        <v>161</v>
      </c>
      <c r="B69" s="54" t="s">
        <v>345</v>
      </c>
      <c r="C69" s="82" t="s">
        <v>159</v>
      </c>
      <c r="D69" s="53">
        <v>8</v>
      </c>
      <c r="E69" s="54" t="s">
        <v>135</v>
      </c>
      <c r="F69" s="76">
        <v>33890</v>
      </c>
      <c r="G69" s="77">
        <v>1992</v>
      </c>
      <c r="H69" s="77">
        <f t="shared" si="0"/>
        <v>14</v>
      </c>
      <c r="I69" s="78"/>
      <c r="AV69" s="77">
        <f t="shared" si="1"/>
        <v>0</v>
      </c>
    </row>
    <row r="70" spans="1:48" s="54" customFormat="1" ht="15">
      <c r="A70" s="53" t="s">
        <v>161</v>
      </c>
      <c r="B70" s="54" t="s">
        <v>244</v>
      </c>
      <c r="C70" s="81" t="s">
        <v>160</v>
      </c>
      <c r="D70" s="53">
        <v>10</v>
      </c>
      <c r="E70" s="54" t="s">
        <v>139</v>
      </c>
      <c r="F70" s="76">
        <v>22964</v>
      </c>
      <c r="G70" s="77">
        <v>1962</v>
      </c>
      <c r="H70" s="77">
        <f t="shared" si="0"/>
        <v>44</v>
      </c>
      <c r="I70" s="78">
        <v>5</v>
      </c>
      <c r="L70" s="54">
        <v>1</v>
      </c>
      <c r="P70" s="54">
        <v>1</v>
      </c>
      <c r="R70" s="54">
        <v>1</v>
      </c>
      <c r="V70" s="54">
        <v>1</v>
      </c>
      <c r="X70" s="54">
        <v>1</v>
      </c>
      <c r="AB70" s="54">
        <v>1</v>
      </c>
      <c r="AD70" s="54">
        <v>1</v>
      </c>
      <c r="AH70" s="54">
        <v>1</v>
      </c>
      <c r="AN70" s="54">
        <v>1</v>
      </c>
      <c r="AT70" s="54">
        <v>1</v>
      </c>
      <c r="AV70" s="77">
        <f t="shared" si="1"/>
        <v>10</v>
      </c>
    </row>
    <row r="71" spans="1:48" s="54" customFormat="1" ht="15">
      <c r="A71" s="53" t="s">
        <v>161</v>
      </c>
      <c r="B71" s="54" t="s">
        <v>317</v>
      </c>
      <c r="C71" s="79" t="s">
        <v>156</v>
      </c>
      <c r="D71" s="53">
        <v>1</v>
      </c>
      <c r="E71" s="54" t="s">
        <v>143</v>
      </c>
      <c r="F71" s="76">
        <v>37703</v>
      </c>
      <c r="G71" s="77">
        <v>2003</v>
      </c>
      <c r="H71" s="77">
        <f t="shared" si="0"/>
        <v>3</v>
      </c>
      <c r="I71" s="78"/>
      <c r="AV71" s="77">
        <f t="shared" si="1"/>
        <v>0</v>
      </c>
    </row>
    <row r="72" spans="1:48" s="54" customFormat="1" ht="15">
      <c r="A72" s="53" t="s">
        <v>161</v>
      </c>
      <c r="B72" s="54" t="s">
        <v>333</v>
      </c>
      <c r="C72" s="79" t="s">
        <v>156</v>
      </c>
      <c r="D72" s="53">
        <v>4</v>
      </c>
      <c r="E72" s="54" t="s">
        <v>137</v>
      </c>
      <c r="F72" s="76">
        <v>36187</v>
      </c>
      <c r="G72" s="77">
        <v>1999</v>
      </c>
      <c r="H72" s="77">
        <f t="shared" si="0"/>
        <v>7</v>
      </c>
      <c r="I72" s="78"/>
      <c r="AV72" s="77">
        <f t="shared" si="1"/>
        <v>0</v>
      </c>
    </row>
    <row r="73" spans="1:48" s="54" customFormat="1" ht="15">
      <c r="A73" s="53" t="s">
        <v>161</v>
      </c>
      <c r="B73" s="54" t="s">
        <v>172</v>
      </c>
      <c r="C73" s="79" t="s">
        <v>156</v>
      </c>
      <c r="D73" s="53">
        <v>2</v>
      </c>
      <c r="E73" s="54" t="s">
        <v>144</v>
      </c>
      <c r="F73" s="76">
        <v>36413</v>
      </c>
      <c r="G73" s="77">
        <v>1999</v>
      </c>
      <c r="H73" s="77">
        <f t="shared" si="0"/>
        <v>7</v>
      </c>
      <c r="I73" s="78"/>
      <c r="AV73" s="77">
        <f t="shared" si="1"/>
        <v>0</v>
      </c>
    </row>
    <row r="74" spans="1:48" s="54" customFormat="1" ht="15">
      <c r="A74" s="53" t="s">
        <v>161</v>
      </c>
      <c r="B74" s="54" t="s">
        <v>252</v>
      </c>
      <c r="D74" s="53">
        <v>9</v>
      </c>
      <c r="E74" s="54" t="s">
        <v>138</v>
      </c>
      <c r="G74" s="77"/>
      <c r="H74" s="77">
        <f t="shared" si="0"/>
        <v>2006</v>
      </c>
      <c r="I74" s="78"/>
      <c r="AV74" s="77">
        <f t="shared" si="1"/>
        <v>0</v>
      </c>
    </row>
    <row r="75" spans="1:48" s="54" customFormat="1" ht="15">
      <c r="A75" s="53" t="s">
        <v>161</v>
      </c>
      <c r="B75" s="54" t="s">
        <v>176</v>
      </c>
      <c r="C75" s="79" t="s">
        <v>156</v>
      </c>
      <c r="D75" s="53">
        <v>5</v>
      </c>
      <c r="E75" s="54" t="s">
        <v>136</v>
      </c>
      <c r="F75" s="76">
        <v>35976</v>
      </c>
      <c r="G75" s="77">
        <v>1998</v>
      </c>
      <c r="H75" s="77">
        <f t="shared" si="0"/>
        <v>8</v>
      </c>
      <c r="I75" s="78">
        <v>2</v>
      </c>
      <c r="L75" s="54">
        <v>1</v>
      </c>
      <c r="N75" s="54">
        <v>1</v>
      </c>
      <c r="R75" s="54">
        <v>1</v>
      </c>
      <c r="T75" s="54">
        <v>1</v>
      </c>
      <c r="AV75" s="77">
        <f t="shared" ref="AV75:AV138" si="2">SUM(L75:AU75)</f>
        <v>4</v>
      </c>
    </row>
    <row r="76" spans="1:48" s="54" customFormat="1" ht="15">
      <c r="A76" s="53" t="s">
        <v>161</v>
      </c>
      <c r="B76" s="54" t="s">
        <v>306</v>
      </c>
      <c r="C76" s="82" t="s">
        <v>159</v>
      </c>
      <c r="D76" s="53">
        <v>9</v>
      </c>
      <c r="E76" s="54" t="s">
        <v>138</v>
      </c>
      <c r="F76" s="76">
        <v>33491</v>
      </c>
      <c r="G76" s="77">
        <v>1991</v>
      </c>
      <c r="H76" s="77">
        <f t="shared" si="0"/>
        <v>15</v>
      </c>
      <c r="I76" s="78">
        <v>4</v>
      </c>
      <c r="L76" s="54">
        <v>1</v>
      </c>
      <c r="P76" s="54">
        <v>1</v>
      </c>
      <c r="R76" s="54">
        <v>1</v>
      </c>
      <c r="X76" s="54">
        <v>1</v>
      </c>
      <c r="AB76" s="54">
        <v>1</v>
      </c>
      <c r="AH76" s="54">
        <v>1</v>
      </c>
      <c r="AN76" s="54">
        <v>1</v>
      </c>
      <c r="AT76" s="54">
        <v>1</v>
      </c>
      <c r="AV76" s="77">
        <f t="shared" si="2"/>
        <v>8</v>
      </c>
    </row>
    <row r="77" spans="1:48" s="54" customFormat="1" ht="15">
      <c r="A77" s="53" t="s">
        <v>161</v>
      </c>
      <c r="B77" s="54" t="s">
        <v>355</v>
      </c>
      <c r="C77" s="80" t="s">
        <v>158</v>
      </c>
      <c r="D77" s="53">
        <v>9</v>
      </c>
      <c r="E77" s="54" t="s">
        <v>138</v>
      </c>
      <c r="F77" s="76">
        <v>34137</v>
      </c>
      <c r="G77" s="77">
        <v>1993</v>
      </c>
      <c r="H77" s="77">
        <f t="shared" si="0"/>
        <v>13</v>
      </c>
      <c r="I77" s="78">
        <v>4.5</v>
      </c>
      <c r="L77" s="54">
        <v>1</v>
      </c>
      <c r="P77" s="54">
        <v>1</v>
      </c>
      <c r="R77" s="54">
        <v>1</v>
      </c>
      <c r="V77" s="54">
        <v>1</v>
      </c>
      <c r="X77" s="54">
        <v>1</v>
      </c>
      <c r="AB77" s="54">
        <v>1</v>
      </c>
      <c r="AD77" s="54">
        <v>1</v>
      </c>
      <c r="AN77" s="54">
        <v>1</v>
      </c>
      <c r="AT77" s="54">
        <v>1</v>
      </c>
      <c r="AV77" s="77">
        <f t="shared" si="2"/>
        <v>9</v>
      </c>
    </row>
    <row r="78" spans="1:48" s="54" customFormat="1" ht="15">
      <c r="A78" s="53" t="s">
        <v>161</v>
      </c>
      <c r="B78" s="54" t="s">
        <v>372</v>
      </c>
      <c r="C78" s="80" t="s">
        <v>158</v>
      </c>
      <c r="D78" s="53">
        <v>7</v>
      </c>
      <c r="E78" s="54" t="s">
        <v>307</v>
      </c>
      <c r="F78" s="76">
        <v>34541</v>
      </c>
      <c r="G78" s="77">
        <v>1994</v>
      </c>
      <c r="H78" s="77">
        <f t="shared" si="0"/>
        <v>12</v>
      </c>
      <c r="I78" s="78">
        <v>4</v>
      </c>
      <c r="L78" s="54">
        <v>1</v>
      </c>
      <c r="P78" s="54">
        <v>1</v>
      </c>
      <c r="R78" s="54">
        <v>1</v>
      </c>
      <c r="X78" s="54">
        <v>1</v>
      </c>
      <c r="AB78" s="54">
        <v>1</v>
      </c>
      <c r="AD78" s="54">
        <v>1</v>
      </c>
      <c r="AN78" s="54">
        <v>1</v>
      </c>
      <c r="AT78" s="54">
        <v>1</v>
      </c>
      <c r="AV78" s="77">
        <f t="shared" si="2"/>
        <v>8</v>
      </c>
    </row>
    <row r="79" spans="1:48" s="54" customFormat="1" ht="15">
      <c r="A79" s="53" t="s">
        <v>161</v>
      </c>
      <c r="B79" s="54" t="s">
        <v>243</v>
      </c>
      <c r="C79" s="81" t="s">
        <v>160</v>
      </c>
      <c r="D79" s="53">
        <v>10</v>
      </c>
      <c r="E79" s="54" t="s">
        <v>139</v>
      </c>
      <c r="F79" s="76">
        <v>23981</v>
      </c>
      <c r="G79" s="77">
        <v>1965</v>
      </c>
      <c r="H79" s="77">
        <f t="shared" ref="H79:H102" si="3">$F$1-G79</f>
        <v>41</v>
      </c>
      <c r="I79" s="78">
        <v>0.5</v>
      </c>
      <c r="AR79" s="54">
        <v>1</v>
      </c>
      <c r="AV79" s="77">
        <f t="shared" si="2"/>
        <v>1</v>
      </c>
    </row>
    <row r="80" spans="1:48" s="54" customFormat="1" ht="15">
      <c r="A80" s="53" t="s">
        <v>161</v>
      </c>
      <c r="B80" s="54" t="s">
        <v>201</v>
      </c>
      <c r="C80" s="75" t="s">
        <v>157</v>
      </c>
      <c r="D80" s="53">
        <v>5</v>
      </c>
      <c r="E80" s="54" t="s">
        <v>136</v>
      </c>
      <c r="F80" s="76">
        <v>35107</v>
      </c>
      <c r="G80" s="77">
        <v>1996</v>
      </c>
      <c r="H80" s="77">
        <f t="shared" si="3"/>
        <v>10</v>
      </c>
      <c r="I80" s="78">
        <v>2.5</v>
      </c>
      <c r="L80" s="54">
        <v>1</v>
      </c>
      <c r="P80" s="54">
        <v>1</v>
      </c>
      <c r="X80" s="54">
        <v>1</v>
      </c>
      <c r="AB80" s="54">
        <v>1</v>
      </c>
      <c r="AN80" s="54">
        <v>1</v>
      </c>
      <c r="AV80" s="77">
        <f t="shared" si="2"/>
        <v>5</v>
      </c>
    </row>
    <row r="81" spans="1:48" s="54" customFormat="1" ht="15">
      <c r="A81" s="53" t="s">
        <v>161</v>
      </c>
      <c r="B81" s="54" t="s">
        <v>309</v>
      </c>
      <c r="C81" s="75" t="s">
        <v>157</v>
      </c>
      <c r="D81" s="53">
        <v>5</v>
      </c>
      <c r="E81" s="54" t="s">
        <v>136</v>
      </c>
      <c r="F81" s="76">
        <v>35196</v>
      </c>
      <c r="G81" s="77">
        <v>1996</v>
      </c>
      <c r="H81" s="77">
        <f t="shared" si="3"/>
        <v>10</v>
      </c>
      <c r="I81" s="78"/>
      <c r="AV81" s="77">
        <f t="shared" si="2"/>
        <v>0</v>
      </c>
    </row>
    <row r="82" spans="1:48" s="54" customFormat="1" ht="15">
      <c r="A82" s="53" t="s">
        <v>161</v>
      </c>
      <c r="B82" s="54" t="s">
        <v>227</v>
      </c>
      <c r="C82" s="82" t="s">
        <v>159</v>
      </c>
      <c r="D82" s="53">
        <v>8</v>
      </c>
      <c r="E82" s="54" t="s">
        <v>135</v>
      </c>
      <c r="F82" s="76">
        <v>33882</v>
      </c>
      <c r="G82" s="77">
        <v>1992</v>
      </c>
      <c r="H82" s="77">
        <f t="shared" si="3"/>
        <v>14</v>
      </c>
      <c r="I82" s="78">
        <v>3.5</v>
      </c>
      <c r="L82" s="54">
        <v>1</v>
      </c>
      <c r="P82" s="54">
        <v>1</v>
      </c>
      <c r="R82" s="54">
        <v>1</v>
      </c>
      <c r="V82" s="54">
        <v>1</v>
      </c>
      <c r="X82" s="54">
        <v>1</v>
      </c>
      <c r="AB82" s="54">
        <v>1</v>
      </c>
      <c r="AD82" s="54">
        <v>1</v>
      </c>
      <c r="AV82" s="77">
        <f t="shared" si="2"/>
        <v>7</v>
      </c>
    </row>
    <row r="83" spans="1:48" s="54" customFormat="1" ht="15">
      <c r="A83" s="53" t="s">
        <v>161</v>
      </c>
      <c r="B83" s="54" t="s">
        <v>268</v>
      </c>
      <c r="C83" s="79" t="s">
        <v>156</v>
      </c>
      <c r="D83" s="53">
        <v>3</v>
      </c>
      <c r="E83" s="54" t="s">
        <v>141</v>
      </c>
      <c r="F83" s="76">
        <v>36337</v>
      </c>
      <c r="G83" s="77">
        <v>1999</v>
      </c>
      <c r="H83" s="77">
        <f t="shared" si="3"/>
        <v>7</v>
      </c>
      <c r="I83" s="78"/>
      <c r="AV83" s="77">
        <f t="shared" si="2"/>
        <v>0</v>
      </c>
    </row>
    <row r="84" spans="1:48" s="54" customFormat="1" ht="15">
      <c r="A84" s="53" t="s">
        <v>161</v>
      </c>
      <c r="B84" s="54" t="s">
        <v>239</v>
      </c>
      <c r="C84" s="81" t="s">
        <v>160</v>
      </c>
      <c r="D84" s="53">
        <v>9</v>
      </c>
      <c r="E84" s="54" t="s">
        <v>138</v>
      </c>
      <c r="F84" s="76">
        <v>32864</v>
      </c>
      <c r="G84" s="77">
        <v>1989</v>
      </c>
      <c r="H84" s="77">
        <f t="shared" si="3"/>
        <v>17</v>
      </c>
      <c r="I84" s="78">
        <v>5</v>
      </c>
      <c r="L84" s="54">
        <v>1</v>
      </c>
      <c r="P84" s="54">
        <v>1</v>
      </c>
      <c r="R84" s="54">
        <v>1</v>
      </c>
      <c r="V84" s="54">
        <v>1</v>
      </c>
      <c r="X84" s="54">
        <v>1</v>
      </c>
      <c r="AB84" s="54">
        <v>1</v>
      </c>
      <c r="AD84" s="54">
        <v>1</v>
      </c>
      <c r="AH84" s="54">
        <v>1</v>
      </c>
      <c r="AN84" s="54">
        <v>1</v>
      </c>
      <c r="AT84" s="54">
        <v>1</v>
      </c>
      <c r="AV84" s="77">
        <f t="shared" si="2"/>
        <v>10</v>
      </c>
    </row>
    <row r="85" spans="1:48" s="54" customFormat="1" ht="15">
      <c r="A85" s="53" t="s">
        <v>161</v>
      </c>
      <c r="B85" s="54" t="s">
        <v>312</v>
      </c>
      <c r="C85" s="80" t="s">
        <v>158</v>
      </c>
      <c r="D85" s="53">
        <v>7</v>
      </c>
      <c r="E85" s="54" t="s">
        <v>307</v>
      </c>
      <c r="F85" s="76">
        <v>34670</v>
      </c>
      <c r="G85" s="77">
        <v>1994</v>
      </c>
      <c r="H85" s="77">
        <f t="shared" si="3"/>
        <v>12</v>
      </c>
      <c r="I85" s="78"/>
      <c r="AV85" s="77">
        <f t="shared" si="2"/>
        <v>0</v>
      </c>
    </row>
    <row r="86" spans="1:48" s="54" customFormat="1" ht="15">
      <c r="A86" s="53" t="s">
        <v>161</v>
      </c>
      <c r="B86" s="54" t="s">
        <v>182</v>
      </c>
      <c r="C86" s="79" t="s">
        <v>156</v>
      </c>
      <c r="D86" s="53">
        <v>4</v>
      </c>
      <c r="E86" s="54" t="s">
        <v>137</v>
      </c>
      <c r="F86" s="76">
        <v>35503</v>
      </c>
      <c r="G86" s="77">
        <v>1997</v>
      </c>
      <c r="H86" s="77">
        <f t="shared" si="3"/>
        <v>9</v>
      </c>
      <c r="I86" s="78"/>
      <c r="AV86" s="77">
        <f t="shared" si="2"/>
        <v>0</v>
      </c>
    </row>
    <row r="87" spans="1:48" s="54" customFormat="1" ht="15">
      <c r="A87" s="53" t="s">
        <v>161</v>
      </c>
      <c r="B87" s="54" t="s">
        <v>336</v>
      </c>
      <c r="C87" s="79" t="s">
        <v>156</v>
      </c>
      <c r="D87" s="53">
        <v>1</v>
      </c>
      <c r="E87" s="54" t="s">
        <v>143</v>
      </c>
      <c r="F87" s="76">
        <v>37127</v>
      </c>
      <c r="G87" s="77">
        <v>2001</v>
      </c>
      <c r="H87" s="77">
        <f t="shared" si="3"/>
        <v>5</v>
      </c>
      <c r="I87" s="78">
        <v>0.5</v>
      </c>
      <c r="AJ87" s="54">
        <v>1</v>
      </c>
      <c r="AV87" s="77">
        <f t="shared" si="2"/>
        <v>1</v>
      </c>
    </row>
    <row r="88" spans="1:48" s="54" customFormat="1" ht="15">
      <c r="A88" s="53" t="s">
        <v>161</v>
      </c>
      <c r="B88" s="54" t="s">
        <v>183</v>
      </c>
      <c r="C88" s="79" t="s">
        <v>156</v>
      </c>
      <c r="D88" s="53">
        <v>6</v>
      </c>
      <c r="E88" s="54" t="s">
        <v>308</v>
      </c>
      <c r="F88" s="76">
        <v>35552</v>
      </c>
      <c r="G88" s="77">
        <v>1997</v>
      </c>
      <c r="H88" s="77">
        <f t="shared" si="3"/>
        <v>9</v>
      </c>
      <c r="I88" s="78">
        <v>2</v>
      </c>
      <c r="L88" s="54">
        <v>1</v>
      </c>
      <c r="N88" s="54">
        <v>1</v>
      </c>
      <c r="AD88" s="54">
        <v>1</v>
      </c>
      <c r="AN88" s="54">
        <v>1</v>
      </c>
      <c r="AV88" s="77">
        <f t="shared" si="2"/>
        <v>4</v>
      </c>
    </row>
    <row r="89" spans="1:48" s="54" customFormat="1" ht="15">
      <c r="A89" s="53" t="s">
        <v>161</v>
      </c>
      <c r="B89" s="54" t="s">
        <v>370</v>
      </c>
      <c r="C89" s="79" t="s">
        <v>156</v>
      </c>
      <c r="D89" s="53">
        <v>2</v>
      </c>
      <c r="E89" s="54" t="s">
        <v>144</v>
      </c>
      <c r="F89" s="76">
        <v>36172</v>
      </c>
      <c r="G89" s="77">
        <v>1999</v>
      </c>
      <c r="H89" s="77">
        <f t="shared" si="3"/>
        <v>7</v>
      </c>
      <c r="I89" s="78"/>
      <c r="AV89" s="77">
        <f t="shared" si="2"/>
        <v>0</v>
      </c>
    </row>
    <row r="90" spans="1:48" s="54" customFormat="1" ht="15">
      <c r="A90" s="53" t="s">
        <v>161</v>
      </c>
      <c r="B90" s="54" t="s">
        <v>374</v>
      </c>
      <c r="C90" s="80" t="s">
        <v>158</v>
      </c>
      <c r="D90" s="53">
        <v>7</v>
      </c>
      <c r="E90" s="54" t="s">
        <v>307</v>
      </c>
      <c r="F90" s="76">
        <v>34585</v>
      </c>
      <c r="G90" s="77">
        <v>1994</v>
      </c>
      <c r="H90" s="77">
        <f t="shared" si="3"/>
        <v>12</v>
      </c>
      <c r="I90" s="78">
        <v>2</v>
      </c>
      <c r="L90" s="54">
        <v>1</v>
      </c>
      <c r="AB90" s="54">
        <v>1</v>
      </c>
      <c r="AD90" s="54">
        <v>1</v>
      </c>
      <c r="AN90" s="54">
        <v>1</v>
      </c>
      <c r="AV90" s="77">
        <f t="shared" si="2"/>
        <v>4</v>
      </c>
    </row>
    <row r="91" spans="1:48" s="54" customFormat="1" ht="15">
      <c r="A91" s="53" t="s">
        <v>161</v>
      </c>
      <c r="B91" s="54" t="s">
        <v>251</v>
      </c>
      <c r="D91" s="53">
        <v>10</v>
      </c>
      <c r="E91" s="54" t="s">
        <v>139</v>
      </c>
      <c r="G91" s="77"/>
      <c r="H91" s="77">
        <f t="shared" si="3"/>
        <v>2006</v>
      </c>
      <c r="I91" s="78"/>
      <c r="AV91" s="77">
        <f t="shared" si="2"/>
        <v>0</v>
      </c>
    </row>
    <row r="92" spans="1:48" s="54" customFormat="1" ht="15">
      <c r="A92" s="53" t="s">
        <v>161</v>
      </c>
      <c r="B92" s="54" t="s">
        <v>225</v>
      </c>
      <c r="C92" s="80" t="s">
        <v>158</v>
      </c>
      <c r="D92" s="53">
        <v>8</v>
      </c>
      <c r="E92" s="54" t="s">
        <v>135</v>
      </c>
      <c r="F92" s="76">
        <v>34127</v>
      </c>
      <c r="G92" s="77">
        <v>1993</v>
      </c>
      <c r="H92" s="77">
        <f t="shared" si="3"/>
        <v>13</v>
      </c>
      <c r="I92" s="78">
        <v>2</v>
      </c>
      <c r="L92" s="54">
        <v>1</v>
      </c>
      <c r="V92" s="54">
        <v>1</v>
      </c>
      <c r="AB92" s="54">
        <v>1</v>
      </c>
      <c r="AD92" s="54">
        <v>1</v>
      </c>
      <c r="AV92" s="77">
        <f t="shared" si="2"/>
        <v>4</v>
      </c>
    </row>
    <row r="93" spans="1:48" s="54" customFormat="1" ht="15">
      <c r="A93" s="53" t="s">
        <v>161</v>
      </c>
      <c r="B93" s="54" t="s">
        <v>59</v>
      </c>
      <c r="C93" s="82" t="s">
        <v>159</v>
      </c>
      <c r="D93" s="53">
        <v>9</v>
      </c>
      <c r="E93" s="54" t="s">
        <v>138</v>
      </c>
      <c r="F93" s="76">
        <v>33643</v>
      </c>
      <c r="G93" s="77">
        <v>1992</v>
      </c>
      <c r="H93" s="77">
        <f t="shared" si="3"/>
        <v>14</v>
      </c>
      <c r="I93" s="78"/>
      <c r="AV93" s="77">
        <f t="shared" si="2"/>
        <v>0</v>
      </c>
    </row>
    <row r="94" spans="1:48" s="54" customFormat="1" ht="15">
      <c r="A94" s="53" t="s">
        <v>161</v>
      </c>
      <c r="B94" s="54" t="s">
        <v>334</v>
      </c>
      <c r="C94" s="75" t="s">
        <v>157</v>
      </c>
      <c r="D94" s="53">
        <v>2</v>
      </c>
      <c r="E94" s="54" t="s">
        <v>144</v>
      </c>
      <c r="F94" s="76">
        <v>35380</v>
      </c>
      <c r="G94" s="77">
        <v>1996</v>
      </c>
      <c r="H94" s="77">
        <f>$F$1-G94</f>
        <v>10</v>
      </c>
      <c r="I94" s="78">
        <v>1.5</v>
      </c>
      <c r="AK94" s="54">
        <v>1</v>
      </c>
      <c r="AL94" s="54">
        <v>1</v>
      </c>
      <c r="AP94" s="54">
        <v>1</v>
      </c>
      <c r="AV94" s="77">
        <f t="shared" si="2"/>
        <v>3</v>
      </c>
    </row>
    <row r="95" spans="1:48" s="54" customFormat="1" ht="15">
      <c r="A95" s="53" t="s">
        <v>161</v>
      </c>
      <c r="B95" s="54" t="s">
        <v>163</v>
      </c>
      <c r="C95" s="79" t="s">
        <v>156</v>
      </c>
      <c r="D95" s="53">
        <v>1</v>
      </c>
      <c r="E95" s="54" t="s">
        <v>143</v>
      </c>
      <c r="F95" s="76">
        <v>37264</v>
      </c>
      <c r="G95" s="77">
        <v>2002</v>
      </c>
      <c r="H95" s="77">
        <f t="shared" si="3"/>
        <v>4</v>
      </c>
      <c r="I95" s="78"/>
      <c r="AV95" s="77">
        <f t="shared" si="2"/>
        <v>0</v>
      </c>
    </row>
    <row r="96" spans="1:48" s="54" customFormat="1" ht="15">
      <c r="A96" s="53" t="s">
        <v>161</v>
      </c>
      <c r="B96" s="54" t="s">
        <v>188</v>
      </c>
      <c r="C96" s="79" t="s">
        <v>156</v>
      </c>
      <c r="D96" s="53">
        <v>7</v>
      </c>
      <c r="E96" s="54" t="s">
        <v>307</v>
      </c>
      <c r="F96" s="76">
        <v>35575</v>
      </c>
      <c r="G96" s="77">
        <v>1997</v>
      </c>
      <c r="H96" s="77">
        <f t="shared" si="3"/>
        <v>9</v>
      </c>
      <c r="I96" s="78">
        <v>3</v>
      </c>
      <c r="N96" s="54">
        <v>1</v>
      </c>
      <c r="R96" s="54">
        <v>1</v>
      </c>
      <c r="T96" s="54">
        <v>1</v>
      </c>
      <c r="Z96" s="54">
        <v>1</v>
      </c>
      <c r="AD96" s="54">
        <v>1</v>
      </c>
      <c r="AF96" s="54">
        <v>1</v>
      </c>
      <c r="AV96" s="77">
        <f t="shared" si="2"/>
        <v>6</v>
      </c>
    </row>
    <row r="97" spans="1:48" s="54" customFormat="1" ht="15">
      <c r="A97" s="53" t="s">
        <v>161</v>
      </c>
      <c r="B97" s="54" t="s">
        <v>325</v>
      </c>
      <c r="C97" s="79" t="s">
        <v>156</v>
      </c>
      <c r="D97" s="53">
        <v>1</v>
      </c>
      <c r="E97" s="54" t="s">
        <v>143</v>
      </c>
      <c r="F97" s="76">
        <v>36477</v>
      </c>
      <c r="G97" s="77">
        <v>1999</v>
      </c>
      <c r="H97" s="77">
        <f t="shared" si="3"/>
        <v>7</v>
      </c>
      <c r="I97" s="78"/>
      <c r="AV97" s="77">
        <f t="shared" si="2"/>
        <v>0</v>
      </c>
    </row>
    <row r="98" spans="1:48" s="54" customFormat="1" ht="15">
      <c r="A98" s="53" t="s">
        <v>161</v>
      </c>
      <c r="B98" s="54" t="s">
        <v>323</v>
      </c>
      <c r="C98" s="75" t="s">
        <v>157</v>
      </c>
      <c r="D98" s="53">
        <v>4</v>
      </c>
      <c r="E98" s="54" t="s">
        <v>137</v>
      </c>
      <c r="F98" s="76">
        <v>34739</v>
      </c>
      <c r="G98" s="77">
        <v>1995</v>
      </c>
      <c r="H98" s="77">
        <f t="shared" si="3"/>
        <v>11</v>
      </c>
      <c r="I98" s="78"/>
      <c r="AV98" s="77">
        <f t="shared" si="2"/>
        <v>0</v>
      </c>
    </row>
    <row r="99" spans="1:48" s="54" customFormat="1" ht="15">
      <c r="A99" s="53" t="s">
        <v>161</v>
      </c>
      <c r="B99" s="54" t="s">
        <v>358</v>
      </c>
      <c r="C99" s="82" t="s">
        <v>159</v>
      </c>
      <c r="D99" s="53">
        <v>7</v>
      </c>
      <c r="E99" s="54" t="s">
        <v>307</v>
      </c>
      <c r="F99" s="76">
        <v>33344</v>
      </c>
      <c r="G99" s="77">
        <v>1991</v>
      </c>
      <c r="H99" s="77">
        <f t="shared" si="3"/>
        <v>15</v>
      </c>
      <c r="I99" s="78"/>
      <c r="AV99" s="77">
        <f t="shared" si="2"/>
        <v>0</v>
      </c>
    </row>
    <row r="100" spans="1:48" s="54" customFormat="1" ht="15">
      <c r="A100" s="53" t="s">
        <v>161</v>
      </c>
      <c r="B100" s="54" t="s">
        <v>316</v>
      </c>
      <c r="C100" s="79" t="s">
        <v>156</v>
      </c>
      <c r="D100" s="53">
        <v>2</v>
      </c>
      <c r="E100" s="54" t="s">
        <v>144</v>
      </c>
      <c r="F100" s="76">
        <v>35578</v>
      </c>
      <c r="G100" s="77">
        <v>1997</v>
      </c>
      <c r="H100" s="77">
        <f t="shared" si="3"/>
        <v>9</v>
      </c>
      <c r="I100" s="78"/>
      <c r="AV100" s="77">
        <f t="shared" si="2"/>
        <v>0</v>
      </c>
    </row>
    <row r="101" spans="1:48" s="54" customFormat="1" ht="15">
      <c r="A101" s="53" t="s">
        <v>161</v>
      </c>
      <c r="B101" s="54" t="s">
        <v>222</v>
      </c>
      <c r="C101" s="80" t="s">
        <v>158</v>
      </c>
      <c r="D101" s="53">
        <v>7</v>
      </c>
      <c r="E101" s="54" t="s">
        <v>307</v>
      </c>
      <c r="F101" s="76">
        <v>34357</v>
      </c>
      <c r="G101" s="77">
        <v>1994</v>
      </c>
      <c r="H101" s="77">
        <f t="shared" si="3"/>
        <v>12</v>
      </c>
      <c r="I101" s="78"/>
      <c r="AV101" s="77">
        <f t="shared" si="2"/>
        <v>0</v>
      </c>
    </row>
    <row r="102" spans="1:48" s="54" customFormat="1" ht="15">
      <c r="A102" s="53" t="s">
        <v>161</v>
      </c>
      <c r="B102" s="54" t="s">
        <v>167</v>
      </c>
      <c r="C102" s="79" t="s">
        <v>156</v>
      </c>
      <c r="D102" s="53">
        <v>4</v>
      </c>
      <c r="E102" s="54" t="s">
        <v>137</v>
      </c>
      <c r="F102" s="76">
        <v>36170</v>
      </c>
      <c r="G102" s="77">
        <v>1999</v>
      </c>
      <c r="H102" s="77">
        <f t="shared" si="3"/>
        <v>7</v>
      </c>
      <c r="I102" s="78">
        <v>2</v>
      </c>
      <c r="L102" s="54">
        <v>1</v>
      </c>
      <c r="N102" s="54">
        <v>1</v>
      </c>
      <c r="X102" s="54">
        <v>1</v>
      </c>
      <c r="AD102" s="54">
        <v>1</v>
      </c>
      <c r="AV102" s="77">
        <f t="shared" si="2"/>
        <v>4</v>
      </c>
    </row>
    <row r="103" spans="1:48" s="54" customFormat="1" ht="15">
      <c r="A103" s="53"/>
      <c r="D103" s="53"/>
      <c r="G103" s="77"/>
      <c r="H103" s="77"/>
      <c r="I103" s="78"/>
      <c r="AV103" s="77">
        <f t="shared" si="2"/>
        <v>0</v>
      </c>
    </row>
    <row r="104" spans="1:48" s="54" customFormat="1" ht="15">
      <c r="A104" s="53"/>
      <c r="D104" s="53"/>
      <c r="G104" s="77"/>
      <c r="H104" s="77"/>
      <c r="I104" s="78"/>
      <c r="AV104" s="77">
        <f t="shared" si="2"/>
        <v>0</v>
      </c>
    </row>
    <row r="105" spans="1:48" s="54" customFormat="1" ht="15">
      <c r="A105" s="53" t="s">
        <v>162</v>
      </c>
      <c r="B105" s="54" t="s">
        <v>62</v>
      </c>
      <c r="C105" s="81" t="s">
        <v>160</v>
      </c>
      <c r="D105" s="53">
        <v>9</v>
      </c>
      <c r="E105" s="54" t="s">
        <v>138</v>
      </c>
      <c r="F105" s="76">
        <v>31783</v>
      </c>
      <c r="G105" s="77">
        <v>1987</v>
      </c>
      <c r="H105" s="77">
        <f>$F$1-G105</f>
        <v>19</v>
      </c>
      <c r="I105" s="78">
        <v>3</v>
      </c>
      <c r="M105" s="54">
        <v>1</v>
      </c>
      <c r="S105" s="54">
        <v>1</v>
      </c>
      <c r="W105" s="54">
        <v>1</v>
      </c>
      <c r="AC105" s="54">
        <v>1</v>
      </c>
      <c r="AE105" s="54">
        <v>1</v>
      </c>
      <c r="AO105" s="54">
        <v>1</v>
      </c>
      <c r="AV105" s="77">
        <f t="shared" si="2"/>
        <v>6</v>
      </c>
    </row>
    <row r="106" spans="1:48" s="54" customFormat="1" ht="15">
      <c r="A106" s="53" t="s">
        <v>162</v>
      </c>
      <c r="B106" s="54" t="s">
        <v>238</v>
      </c>
      <c r="C106" s="81" t="s">
        <v>160</v>
      </c>
      <c r="D106" s="53">
        <v>9</v>
      </c>
      <c r="E106" s="54" t="s">
        <v>138</v>
      </c>
      <c r="F106" s="76">
        <v>33055</v>
      </c>
      <c r="G106" s="77">
        <v>1990</v>
      </c>
      <c r="H106" s="77">
        <f t="shared" ref="H106:H144" si="4">$F$1-G106</f>
        <v>16</v>
      </c>
      <c r="I106" s="78">
        <v>5</v>
      </c>
      <c r="M106" s="54">
        <v>1</v>
      </c>
      <c r="Q106" s="54">
        <v>1</v>
      </c>
      <c r="S106" s="54">
        <v>1</v>
      </c>
      <c r="W106" s="54">
        <v>1</v>
      </c>
      <c r="Y106" s="54">
        <v>1</v>
      </c>
      <c r="AC106" s="54">
        <v>1</v>
      </c>
      <c r="AE106" s="54">
        <v>1</v>
      </c>
      <c r="AI106" s="54">
        <v>1</v>
      </c>
      <c r="AO106" s="54">
        <v>1</v>
      </c>
      <c r="AU106" s="54">
        <v>1</v>
      </c>
      <c r="AV106" s="77">
        <f t="shared" si="2"/>
        <v>10</v>
      </c>
    </row>
    <row r="107" spans="1:48" s="54" customFormat="1" ht="15">
      <c r="A107" s="53" t="s">
        <v>162</v>
      </c>
      <c r="B107" s="54" t="s">
        <v>236</v>
      </c>
      <c r="C107" s="81" t="s">
        <v>160</v>
      </c>
      <c r="D107" s="53">
        <v>8</v>
      </c>
      <c r="E107" s="54" t="s">
        <v>135</v>
      </c>
      <c r="F107" s="76">
        <v>33180</v>
      </c>
      <c r="G107" s="77">
        <v>1990</v>
      </c>
      <c r="H107" s="77">
        <f t="shared" si="4"/>
        <v>16</v>
      </c>
      <c r="I107" s="78"/>
      <c r="AV107" s="77">
        <f t="shared" si="2"/>
        <v>0</v>
      </c>
    </row>
    <row r="108" spans="1:48" s="54" customFormat="1" ht="15">
      <c r="A108" s="53" t="s">
        <v>162</v>
      </c>
      <c r="B108" s="54" t="s">
        <v>362</v>
      </c>
      <c r="D108" s="53">
        <v>4</v>
      </c>
      <c r="E108" s="54" t="s">
        <v>137</v>
      </c>
      <c r="G108" s="77"/>
      <c r="H108" s="77">
        <f t="shared" si="4"/>
        <v>2006</v>
      </c>
      <c r="I108" s="78"/>
      <c r="AV108" s="77">
        <f t="shared" si="2"/>
        <v>0</v>
      </c>
    </row>
    <row r="109" spans="1:48" s="54" customFormat="1" ht="15">
      <c r="A109" s="53" t="s">
        <v>162</v>
      </c>
      <c r="B109" s="54" t="s">
        <v>178</v>
      </c>
      <c r="C109" s="79" t="s">
        <v>156</v>
      </c>
      <c r="D109" s="53">
        <v>1</v>
      </c>
      <c r="E109" s="54" t="s">
        <v>143</v>
      </c>
      <c r="F109" s="76">
        <v>35998</v>
      </c>
      <c r="G109" s="77">
        <v>1998</v>
      </c>
      <c r="H109" s="77">
        <f t="shared" si="4"/>
        <v>8</v>
      </c>
      <c r="I109" s="78"/>
      <c r="AV109" s="77">
        <f t="shared" si="2"/>
        <v>0</v>
      </c>
    </row>
    <row r="110" spans="1:48" s="54" customFormat="1" ht="15">
      <c r="A110" s="53" t="s">
        <v>162</v>
      </c>
      <c r="B110" s="54" t="s">
        <v>190</v>
      </c>
      <c r="C110" s="79" t="s">
        <v>156</v>
      </c>
      <c r="D110" s="53">
        <v>5</v>
      </c>
      <c r="E110" s="54" t="s">
        <v>136</v>
      </c>
      <c r="F110" s="76">
        <v>35496</v>
      </c>
      <c r="G110" s="77">
        <v>1997</v>
      </c>
      <c r="H110" s="77">
        <f t="shared" si="4"/>
        <v>9</v>
      </c>
      <c r="I110" s="78">
        <v>1</v>
      </c>
      <c r="M110" s="54">
        <v>1</v>
      </c>
      <c r="Y110" s="54">
        <v>1</v>
      </c>
      <c r="AV110" s="77">
        <f t="shared" si="2"/>
        <v>2</v>
      </c>
    </row>
    <row r="111" spans="1:48" s="54" customFormat="1" ht="15">
      <c r="A111" s="53" t="s">
        <v>162</v>
      </c>
      <c r="B111" s="54" t="s">
        <v>241</v>
      </c>
      <c r="C111" s="81" t="s">
        <v>160</v>
      </c>
      <c r="D111" s="53">
        <v>9</v>
      </c>
      <c r="E111" s="54" t="s">
        <v>138</v>
      </c>
      <c r="F111" s="76">
        <v>30920</v>
      </c>
      <c r="G111" s="77">
        <v>1984</v>
      </c>
      <c r="H111" s="77">
        <f t="shared" si="4"/>
        <v>22</v>
      </c>
      <c r="I111" s="78"/>
      <c r="AV111" s="77">
        <f t="shared" si="2"/>
        <v>0</v>
      </c>
    </row>
    <row r="112" spans="1:48" s="54" customFormat="1" ht="15">
      <c r="A112" s="53" t="s">
        <v>162</v>
      </c>
      <c r="B112" s="54" t="s">
        <v>186</v>
      </c>
      <c r="C112" s="79" t="s">
        <v>156</v>
      </c>
      <c r="D112" s="53">
        <v>7</v>
      </c>
      <c r="E112" s="55" t="s">
        <v>307</v>
      </c>
      <c r="F112" s="76">
        <v>35489</v>
      </c>
      <c r="G112" s="77">
        <v>1997</v>
      </c>
      <c r="H112" s="77">
        <f t="shared" si="4"/>
        <v>9</v>
      </c>
      <c r="I112" s="78">
        <v>4</v>
      </c>
      <c r="M112" s="54">
        <v>1</v>
      </c>
      <c r="O112" s="54">
        <v>1</v>
      </c>
      <c r="U112" s="54">
        <v>1</v>
      </c>
      <c r="Y112" s="54">
        <v>1</v>
      </c>
      <c r="AA112" s="54">
        <v>1</v>
      </c>
      <c r="AE112" s="54">
        <v>1</v>
      </c>
      <c r="AG112" s="54">
        <v>1</v>
      </c>
      <c r="AO112" s="54">
        <v>1</v>
      </c>
      <c r="AV112" s="77">
        <f t="shared" si="2"/>
        <v>8</v>
      </c>
    </row>
    <row r="113" spans="1:48" s="54" customFormat="1" ht="15">
      <c r="A113" s="53" t="s">
        <v>162</v>
      </c>
      <c r="B113" s="54" t="s">
        <v>382</v>
      </c>
      <c r="C113" s="79" t="s">
        <v>156</v>
      </c>
      <c r="D113" s="53">
        <v>1</v>
      </c>
      <c r="E113" s="54" t="s">
        <v>143</v>
      </c>
      <c r="F113" s="85">
        <v>36455</v>
      </c>
      <c r="G113" s="77">
        <v>1999</v>
      </c>
      <c r="H113" s="77">
        <f t="shared" si="4"/>
        <v>7</v>
      </c>
      <c r="I113" s="78">
        <v>1.5</v>
      </c>
      <c r="AJ113" s="54">
        <v>1</v>
      </c>
      <c r="AK113" s="54">
        <v>1</v>
      </c>
      <c r="AM113" s="54">
        <v>1</v>
      </c>
      <c r="AV113" s="77">
        <f t="shared" si="2"/>
        <v>3</v>
      </c>
    </row>
    <row r="114" spans="1:48" s="54" customFormat="1" ht="15">
      <c r="A114" s="53" t="s">
        <v>162</v>
      </c>
      <c r="B114" s="54" t="s">
        <v>365</v>
      </c>
      <c r="C114" s="80" t="s">
        <v>158</v>
      </c>
      <c r="D114" s="53">
        <v>9</v>
      </c>
      <c r="E114" s="54" t="s">
        <v>138</v>
      </c>
      <c r="F114" s="76">
        <v>34012</v>
      </c>
      <c r="G114" s="77">
        <v>1993</v>
      </c>
      <c r="H114" s="77">
        <f t="shared" si="4"/>
        <v>13</v>
      </c>
      <c r="I114" s="78">
        <v>5</v>
      </c>
      <c r="M114" s="54">
        <v>1</v>
      </c>
      <c r="Q114" s="54">
        <v>1</v>
      </c>
      <c r="S114" s="54">
        <v>1</v>
      </c>
      <c r="W114" s="54">
        <v>1</v>
      </c>
      <c r="Y114" s="54">
        <v>1</v>
      </c>
      <c r="AC114" s="54">
        <v>1</v>
      </c>
      <c r="AE114" s="54">
        <v>1</v>
      </c>
      <c r="AI114" s="54">
        <v>1</v>
      </c>
      <c r="AO114" s="54">
        <v>1</v>
      </c>
      <c r="AU114" s="54">
        <v>1</v>
      </c>
      <c r="AV114" s="77">
        <f t="shared" si="2"/>
        <v>10</v>
      </c>
    </row>
    <row r="115" spans="1:48" s="54" customFormat="1" ht="15">
      <c r="A115" s="53" t="s">
        <v>162</v>
      </c>
      <c r="B115" s="54" t="s">
        <v>245</v>
      </c>
      <c r="C115" s="81" t="s">
        <v>160</v>
      </c>
      <c r="D115" s="53">
        <v>10</v>
      </c>
      <c r="E115" s="54" t="s">
        <v>139</v>
      </c>
      <c r="F115" s="76">
        <v>22150</v>
      </c>
      <c r="G115" s="77">
        <v>1960</v>
      </c>
      <c r="H115" s="77">
        <f t="shared" si="4"/>
        <v>46</v>
      </c>
      <c r="I115" s="78">
        <v>0.5</v>
      </c>
      <c r="AS115" s="54">
        <v>1</v>
      </c>
      <c r="AV115" s="77">
        <f t="shared" si="2"/>
        <v>1</v>
      </c>
    </row>
    <row r="116" spans="1:48" s="54" customFormat="1" ht="15">
      <c r="A116" s="53" t="s">
        <v>162</v>
      </c>
      <c r="B116" s="54" t="s">
        <v>131</v>
      </c>
      <c r="C116" s="81" t="s">
        <v>160</v>
      </c>
      <c r="D116" s="53">
        <v>9</v>
      </c>
      <c r="E116" s="54" t="s">
        <v>138</v>
      </c>
      <c r="F116" s="76">
        <v>32027</v>
      </c>
      <c r="G116" s="77">
        <v>1987</v>
      </c>
      <c r="H116" s="77">
        <f t="shared" si="4"/>
        <v>19</v>
      </c>
      <c r="I116" s="78">
        <v>3.5</v>
      </c>
      <c r="M116" s="54">
        <v>1</v>
      </c>
      <c r="S116" s="54">
        <v>1</v>
      </c>
      <c r="W116" s="54">
        <v>1</v>
      </c>
      <c r="AC116" s="54">
        <v>1</v>
      </c>
      <c r="AE116" s="54">
        <v>1</v>
      </c>
      <c r="AO116" s="54">
        <v>1</v>
      </c>
      <c r="AU116" s="54">
        <v>1</v>
      </c>
      <c r="AV116" s="77">
        <f t="shared" si="2"/>
        <v>7</v>
      </c>
    </row>
    <row r="117" spans="1:48" s="54" customFormat="1" ht="15">
      <c r="A117" s="53" t="s">
        <v>162</v>
      </c>
      <c r="B117" s="54" t="s">
        <v>341</v>
      </c>
      <c r="C117" s="79" t="s">
        <v>156</v>
      </c>
      <c r="D117" s="53">
        <v>1</v>
      </c>
      <c r="E117" s="54" t="s">
        <v>143</v>
      </c>
      <c r="F117" s="76">
        <v>36755</v>
      </c>
      <c r="G117" s="77">
        <v>2000</v>
      </c>
      <c r="H117" s="77">
        <f t="shared" si="4"/>
        <v>6</v>
      </c>
      <c r="I117" s="78">
        <v>1</v>
      </c>
      <c r="AJ117" s="54">
        <v>1</v>
      </c>
      <c r="AK117" s="54">
        <v>1</v>
      </c>
      <c r="AV117" s="77">
        <f t="shared" si="2"/>
        <v>2</v>
      </c>
    </row>
    <row r="118" spans="1:48" s="54" customFormat="1" ht="15">
      <c r="A118" s="53" t="s">
        <v>162</v>
      </c>
      <c r="B118" s="54" t="s">
        <v>357</v>
      </c>
      <c r="C118" s="79" t="s">
        <v>156</v>
      </c>
      <c r="D118" s="53">
        <v>1</v>
      </c>
      <c r="E118" s="54" t="s">
        <v>143</v>
      </c>
      <c r="F118" s="76">
        <v>35905</v>
      </c>
      <c r="G118" s="77">
        <v>1998</v>
      </c>
      <c r="H118" s="77">
        <f t="shared" si="4"/>
        <v>8</v>
      </c>
      <c r="I118" s="78"/>
      <c r="AV118" s="77">
        <f t="shared" si="2"/>
        <v>0</v>
      </c>
    </row>
    <row r="119" spans="1:48" s="54" customFormat="1" ht="15">
      <c r="A119" s="53" t="s">
        <v>162</v>
      </c>
      <c r="B119" s="54" t="s">
        <v>381</v>
      </c>
      <c r="C119" s="79" t="s">
        <v>156</v>
      </c>
      <c r="D119" s="53">
        <v>1</v>
      </c>
      <c r="E119" s="54" t="s">
        <v>143</v>
      </c>
      <c r="F119" s="85">
        <v>36455</v>
      </c>
      <c r="G119" s="77">
        <v>1999</v>
      </c>
      <c r="H119" s="77">
        <f t="shared" si="4"/>
        <v>7</v>
      </c>
      <c r="I119" s="78">
        <v>1.5</v>
      </c>
      <c r="AJ119" s="54">
        <v>1</v>
      </c>
      <c r="AK119" s="54">
        <v>1</v>
      </c>
      <c r="AM119" s="54">
        <v>1</v>
      </c>
      <c r="AV119" s="77">
        <f t="shared" si="2"/>
        <v>3</v>
      </c>
    </row>
    <row r="120" spans="1:48" s="54" customFormat="1" ht="15">
      <c r="A120" s="53" t="s">
        <v>162</v>
      </c>
      <c r="B120" s="54" t="s">
        <v>315</v>
      </c>
      <c r="C120" s="79" t="s">
        <v>156</v>
      </c>
      <c r="D120" s="53">
        <v>1</v>
      </c>
      <c r="E120" s="54" t="s">
        <v>143</v>
      </c>
      <c r="F120" s="76">
        <v>36835</v>
      </c>
      <c r="G120" s="77">
        <v>2000</v>
      </c>
      <c r="H120" s="77">
        <f t="shared" si="4"/>
        <v>6</v>
      </c>
      <c r="I120" s="78"/>
      <c r="AV120" s="77">
        <f t="shared" si="2"/>
        <v>0</v>
      </c>
    </row>
    <row r="121" spans="1:48" s="54" customFormat="1" ht="15">
      <c r="A121" s="53" t="s">
        <v>162</v>
      </c>
      <c r="B121" s="54" t="s">
        <v>347</v>
      </c>
      <c r="C121" s="81" t="s">
        <v>160</v>
      </c>
      <c r="D121" s="53">
        <v>10</v>
      </c>
      <c r="E121" s="54" t="s">
        <v>139</v>
      </c>
      <c r="F121" s="76">
        <v>23493</v>
      </c>
      <c r="G121" s="77">
        <v>1964</v>
      </c>
      <c r="H121" s="77">
        <f t="shared" si="4"/>
        <v>42</v>
      </c>
      <c r="I121" s="78"/>
      <c r="AV121" s="77">
        <f t="shared" si="2"/>
        <v>0</v>
      </c>
    </row>
    <row r="122" spans="1:48" s="54" customFormat="1" ht="15">
      <c r="A122" s="53" t="s">
        <v>162</v>
      </c>
      <c r="B122" s="54" t="s">
        <v>380</v>
      </c>
      <c r="D122" s="53">
        <v>5</v>
      </c>
      <c r="E122" s="54" t="s">
        <v>136</v>
      </c>
      <c r="G122" s="77"/>
      <c r="H122" s="77">
        <f t="shared" si="4"/>
        <v>2006</v>
      </c>
      <c r="I122" s="78"/>
      <c r="AV122" s="77">
        <f t="shared" si="2"/>
        <v>0</v>
      </c>
    </row>
    <row r="123" spans="1:48" s="54" customFormat="1" ht="15">
      <c r="A123" s="53" t="s">
        <v>162</v>
      </c>
      <c r="B123" s="54" t="s">
        <v>324</v>
      </c>
      <c r="C123" s="79" t="s">
        <v>156</v>
      </c>
      <c r="D123" s="53">
        <v>1</v>
      </c>
      <c r="E123" s="54" t="s">
        <v>143</v>
      </c>
      <c r="F123" s="76">
        <v>36913</v>
      </c>
      <c r="G123" s="77">
        <v>2001</v>
      </c>
      <c r="H123" s="77">
        <f t="shared" si="4"/>
        <v>5</v>
      </c>
      <c r="I123" s="78"/>
      <c r="AV123" s="77">
        <f t="shared" si="2"/>
        <v>0</v>
      </c>
    </row>
    <row r="124" spans="1:48" s="54" customFormat="1" ht="15">
      <c r="A124" s="53" t="s">
        <v>162</v>
      </c>
      <c r="B124" s="54" t="s">
        <v>331</v>
      </c>
      <c r="C124" s="80" t="s">
        <v>158</v>
      </c>
      <c r="D124" s="53">
        <v>8</v>
      </c>
      <c r="E124" s="54" t="s">
        <v>135</v>
      </c>
      <c r="F124" s="76">
        <v>34213</v>
      </c>
      <c r="G124" s="77">
        <v>1993</v>
      </c>
      <c r="H124" s="77">
        <f t="shared" si="4"/>
        <v>13</v>
      </c>
      <c r="I124" s="78">
        <v>5</v>
      </c>
      <c r="M124" s="54">
        <v>1</v>
      </c>
      <c r="Q124" s="54">
        <v>1</v>
      </c>
      <c r="S124" s="54">
        <v>1</v>
      </c>
      <c r="W124" s="54">
        <v>1</v>
      </c>
      <c r="Y124" s="54">
        <v>1</v>
      </c>
      <c r="AC124" s="54">
        <v>1</v>
      </c>
      <c r="AE124" s="54">
        <v>1</v>
      </c>
      <c r="AI124" s="54">
        <v>1</v>
      </c>
      <c r="AO124" s="54">
        <v>1</v>
      </c>
      <c r="AU124" s="54">
        <v>1</v>
      </c>
      <c r="AV124" s="77">
        <f t="shared" si="2"/>
        <v>10</v>
      </c>
    </row>
    <row r="125" spans="1:48" s="54" customFormat="1" ht="15">
      <c r="A125" s="53" t="s">
        <v>162</v>
      </c>
      <c r="B125" s="54" t="s">
        <v>177</v>
      </c>
      <c r="C125" s="79" t="s">
        <v>156</v>
      </c>
      <c r="D125" s="53">
        <v>2</v>
      </c>
      <c r="E125" s="54" t="s">
        <v>144</v>
      </c>
      <c r="F125" s="76">
        <v>35983</v>
      </c>
      <c r="G125" s="77">
        <v>1998</v>
      </c>
      <c r="H125" s="77">
        <f t="shared" si="4"/>
        <v>8</v>
      </c>
      <c r="I125" s="78">
        <v>1</v>
      </c>
      <c r="AK125" s="54">
        <v>1</v>
      </c>
      <c r="AM125" s="54">
        <v>1</v>
      </c>
      <c r="AV125" s="77">
        <f t="shared" si="2"/>
        <v>2</v>
      </c>
    </row>
    <row r="126" spans="1:48" s="54" customFormat="1" ht="15">
      <c r="A126" s="53" t="s">
        <v>162</v>
      </c>
      <c r="B126" s="54" t="s">
        <v>376</v>
      </c>
      <c r="C126" s="79" t="s">
        <v>156</v>
      </c>
      <c r="D126" s="53">
        <v>1</v>
      </c>
      <c r="E126" s="54" t="s">
        <v>143</v>
      </c>
      <c r="F126" s="76">
        <v>36476</v>
      </c>
      <c r="G126" s="77">
        <v>1999</v>
      </c>
      <c r="H126" s="77">
        <f t="shared" si="4"/>
        <v>7</v>
      </c>
      <c r="I126" s="78"/>
      <c r="AV126" s="77">
        <f t="shared" si="2"/>
        <v>0</v>
      </c>
    </row>
    <row r="127" spans="1:48" s="54" customFormat="1" ht="15">
      <c r="A127" s="53" t="s">
        <v>162</v>
      </c>
      <c r="B127" s="54" t="s">
        <v>346</v>
      </c>
      <c r="C127" s="81" t="s">
        <v>160</v>
      </c>
      <c r="D127" s="53">
        <v>9</v>
      </c>
      <c r="E127" s="54" t="s">
        <v>138</v>
      </c>
      <c r="F127" s="76">
        <v>33068</v>
      </c>
      <c r="G127" s="77">
        <v>1990</v>
      </c>
      <c r="H127" s="77">
        <f t="shared" si="4"/>
        <v>16</v>
      </c>
      <c r="I127" s="78"/>
      <c r="AV127" s="77">
        <f t="shared" si="2"/>
        <v>0</v>
      </c>
    </row>
    <row r="128" spans="1:48" s="54" customFormat="1" ht="15">
      <c r="A128" s="53" t="s">
        <v>162</v>
      </c>
      <c r="B128" s="54" t="s">
        <v>310</v>
      </c>
      <c r="D128" s="53">
        <v>4</v>
      </c>
      <c r="E128" s="54" t="s">
        <v>137</v>
      </c>
      <c r="G128" s="77"/>
      <c r="H128" s="77">
        <f t="shared" si="4"/>
        <v>2006</v>
      </c>
      <c r="I128" s="78"/>
      <c r="AV128" s="77">
        <f t="shared" si="2"/>
        <v>0</v>
      </c>
    </row>
    <row r="129" spans="1:48" s="54" customFormat="1" ht="15">
      <c r="A129" s="53" t="s">
        <v>162</v>
      </c>
      <c r="B129" s="54" t="s">
        <v>250</v>
      </c>
      <c r="C129" s="81" t="s">
        <v>160</v>
      </c>
      <c r="D129" s="53">
        <v>10</v>
      </c>
      <c r="E129" s="54" t="s">
        <v>139</v>
      </c>
      <c r="G129" s="77"/>
      <c r="H129" s="77">
        <f t="shared" si="4"/>
        <v>2006</v>
      </c>
      <c r="I129" s="78">
        <v>0.5</v>
      </c>
      <c r="AS129" s="54">
        <v>1</v>
      </c>
      <c r="AV129" s="77">
        <f t="shared" si="2"/>
        <v>1</v>
      </c>
    </row>
    <row r="130" spans="1:48" s="54" customFormat="1" ht="15">
      <c r="A130" s="53" t="s">
        <v>162</v>
      </c>
      <c r="B130" s="54" t="s">
        <v>226</v>
      </c>
      <c r="C130" s="82" t="s">
        <v>159</v>
      </c>
      <c r="D130" s="53">
        <v>8</v>
      </c>
      <c r="E130" s="54" t="s">
        <v>135</v>
      </c>
      <c r="F130" s="76">
        <v>33693</v>
      </c>
      <c r="G130" s="77">
        <v>1992</v>
      </c>
      <c r="H130" s="77">
        <f t="shared" si="4"/>
        <v>14</v>
      </c>
      <c r="I130" s="78"/>
      <c r="AV130" s="77">
        <f t="shared" si="2"/>
        <v>0</v>
      </c>
    </row>
    <row r="131" spans="1:48" s="54" customFormat="1" ht="15">
      <c r="A131" s="53" t="s">
        <v>162</v>
      </c>
      <c r="B131" s="54" t="s">
        <v>328</v>
      </c>
      <c r="D131" s="53">
        <v>5</v>
      </c>
      <c r="E131" s="54" t="s">
        <v>136</v>
      </c>
      <c r="G131" s="77"/>
      <c r="H131" s="77">
        <f t="shared" si="4"/>
        <v>2006</v>
      </c>
      <c r="I131" s="78"/>
      <c r="AV131" s="77">
        <f t="shared" si="2"/>
        <v>0</v>
      </c>
    </row>
    <row r="132" spans="1:48" s="54" customFormat="1" ht="15">
      <c r="A132" s="53" t="s">
        <v>162</v>
      </c>
      <c r="B132" s="54" t="s">
        <v>375</v>
      </c>
      <c r="C132" s="79" t="s">
        <v>156</v>
      </c>
      <c r="D132" s="53">
        <v>5</v>
      </c>
      <c r="E132" s="55" t="s">
        <v>136</v>
      </c>
      <c r="F132" s="76">
        <v>36008</v>
      </c>
      <c r="G132" s="77">
        <v>1998</v>
      </c>
      <c r="H132" s="77">
        <f t="shared" si="4"/>
        <v>8</v>
      </c>
      <c r="I132" s="78">
        <v>2</v>
      </c>
      <c r="O132" s="54">
        <v>1</v>
      </c>
      <c r="U132" s="54">
        <v>1</v>
      </c>
      <c r="AA132" s="54">
        <v>1</v>
      </c>
      <c r="AG132" s="54">
        <v>1</v>
      </c>
      <c r="AV132" s="77">
        <f t="shared" si="2"/>
        <v>4</v>
      </c>
    </row>
    <row r="133" spans="1:48" s="54" customFormat="1" ht="15">
      <c r="A133" s="53" t="s">
        <v>162</v>
      </c>
      <c r="B133" s="54" t="s">
        <v>199</v>
      </c>
      <c r="C133" s="75" t="s">
        <v>157</v>
      </c>
      <c r="D133" s="53">
        <v>5</v>
      </c>
      <c r="E133" s="54" t="s">
        <v>136</v>
      </c>
      <c r="F133" s="76">
        <v>35065</v>
      </c>
      <c r="G133" s="77">
        <v>1996</v>
      </c>
      <c r="H133" s="77">
        <f t="shared" si="4"/>
        <v>10</v>
      </c>
      <c r="I133" s="78"/>
      <c r="AV133" s="77">
        <f t="shared" si="2"/>
        <v>0</v>
      </c>
    </row>
    <row r="134" spans="1:48" s="54" customFormat="1" ht="15">
      <c r="A134" s="53" t="s">
        <v>162</v>
      </c>
      <c r="B134" s="54" t="s">
        <v>223</v>
      </c>
      <c r="C134" s="80" t="s">
        <v>158</v>
      </c>
      <c r="D134" s="53">
        <v>7</v>
      </c>
      <c r="E134" s="55" t="s">
        <v>307</v>
      </c>
      <c r="F134" s="76">
        <v>34251</v>
      </c>
      <c r="G134" s="77">
        <v>1993</v>
      </c>
      <c r="H134" s="77">
        <f t="shared" si="4"/>
        <v>13</v>
      </c>
      <c r="I134" s="78">
        <v>2</v>
      </c>
      <c r="Y134" s="54">
        <v>1</v>
      </c>
      <c r="AC134" s="54">
        <v>1</v>
      </c>
      <c r="AE134" s="54">
        <v>1</v>
      </c>
      <c r="AO134" s="54">
        <v>1</v>
      </c>
      <c r="AV134" s="77">
        <f t="shared" si="2"/>
        <v>4</v>
      </c>
    </row>
    <row r="135" spans="1:48" s="54" customFormat="1" ht="15">
      <c r="A135" s="53" t="s">
        <v>162</v>
      </c>
      <c r="B135" s="54" t="s">
        <v>168</v>
      </c>
      <c r="C135" s="79" t="s">
        <v>156</v>
      </c>
      <c r="D135" s="53">
        <v>4</v>
      </c>
      <c r="E135" s="54" t="s">
        <v>137</v>
      </c>
      <c r="F135" s="76">
        <v>36285</v>
      </c>
      <c r="G135" s="77">
        <v>1999</v>
      </c>
      <c r="H135" s="77">
        <f t="shared" si="4"/>
        <v>7</v>
      </c>
      <c r="I135" s="78">
        <v>3.5</v>
      </c>
      <c r="M135" s="54">
        <v>1</v>
      </c>
      <c r="O135" s="54">
        <v>1</v>
      </c>
      <c r="U135" s="54">
        <v>1</v>
      </c>
      <c r="Y135" s="54">
        <v>1</v>
      </c>
      <c r="AE135" s="54">
        <v>1</v>
      </c>
      <c r="AG135" s="54">
        <v>1</v>
      </c>
      <c r="AQ135" s="54">
        <v>1</v>
      </c>
      <c r="AV135" s="77">
        <f t="shared" si="2"/>
        <v>7</v>
      </c>
    </row>
    <row r="136" spans="1:48" s="54" customFormat="1" ht="15">
      <c r="A136" s="53" t="s">
        <v>162</v>
      </c>
      <c r="B136" s="54" t="s">
        <v>171</v>
      </c>
      <c r="C136" s="79" t="s">
        <v>156</v>
      </c>
      <c r="D136" s="53">
        <v>2</v>
      </c>
      <c r="E136" s="54" t="s">
        <v>144</v>
      </c>
      <c r="F136" s="76">
        <v>36368</v>
      </c>
      <c r="G136" s="77">
        <v>1999</v>
      </c>
      <c r="H136" s="77">
        <f t="shared" si="4"/>
        <v>7</v>
      </c>
      <c r="I136" s="78">
        <v>1</v>
      </c>
      <c r="M136" s="54">
        <v>1</v>
      </c>
      <c r="AG136" s="54">
        <v>1</v>
      </c>
      <c r="AV136" s="77">
        <f t="shared" si="2"/>
        <v>2</v>
      </c>
    </row>
    <row r="137" spans="1:48" s="54" customFormat="1" ht="15">
      <c r="A137" s="53" t="s">
        <v>162</v>
      </c>
      <c r="B137" s="54" t="s">
        <v>363</v>
      </c>
      <c r="C137" s="79" t="s">
        <v>156</v>
      </c>
      <c r="D137" s="53">
        <v>1</v>
      </c>
      <c r="E137" s="54" t="s">
        <v>143</v>
      </c>
      <c r="F137" s="76">
        <v>36688</v>
      </c>
      <c r="G137" s="77">
        <v>2000</v>
      </c>
      <c r="H137" s="77">
        <f t="shared" si="4"/>
        <v>6</v>
      </c>
      <c r="I137" s="78">
        <v>1</v>
      </c>
      <c r="AJ137" s="54">
        <v>1</v>
      </c>
      <c r="AK137" s="54">
        <v>1</v>
      </c>
      <c r="AV137" s="77">
        <f t="shared" si="2"/>
        <v>2</v>
      </c>
    </row>
    <row r="138" spans="1:48" s="54" customFormat="1" ht="15">
      <c r="A138" s="53" t="s">
        <v>162</v>
      </c>
      <c r="B138" s="54" t="s">
        <v>378</v>
      </c>
      <c r="C138" s="79" t="s">
        <v>156</v>
      </c>
      <c r="D138" s="53">
        <v>2</v>
      </c>
      <c r="E138" s="54" t="s">
        <v>144</v>
      </c>
      <c r="F138" s="76">
        <v>36134</v>
      </c>
      <c r="G138" s="77">
        <v>1998</v>
      </c>
      <c r="H138" s="77">
        <f t="shared" si="4"/>
        <v>8</v>
      </c>
      <c r="I138" s="78"/>
      <c r="AV138" s="77">
        <f t="shared" si="2"/>
        <v>0</v>
      </c>
    </row>
    <row r="139" spans="1:48" s="54" customFormat="1" ht="15">
      <c r="A139" s="53" t="s">
        <v>162</v>
      </c>
      <c r="B139" s="54" t="s">
        <v>318</v>
      </c>
      <c r="C139" s="79" t="s">
        <v>156</v>
      </c>
      <c r="D139" s="83"/>
      <c r="E139" s="84"/>
      <c r="F139" s="76">
        <v>35624</v>
      </c>
      <c r="G139" s="77">
        <v>1997</v>
      </c>
      <c r="H139" s="77">
        <f t="shared" si="4"/>
        <v>9</v>
      </c>
      <c r="I139" s="78"/>
      <c r="AV139" s="77">
        <f t="shared" ref="AV139:AV185" si="5">SUM(L139:AU139)</f>
        <v>0</v>
      </c>
    </row>
    <row r="140" spans="1:48" s="54" customFormat="1" ht="15">
      <c r="A140" s="53" t="s">
        <v>162</v>
      </c>
      <c r="B140" s="54" t="s">
        <v>329</v>
      </c>
      <c r="C140" s="79" t="s">
        <v>156</v>
      </c>
      <c r="D140" s="53">
        <v>1</v>
      </c>
      <c r="E140" s="54" t="s">
        <v>143</v>
      </c>
      <c r="F140" s="76">
        <v>37248</v>
      </c>
      <c r="G140" s="77">
        <v>2001</v>
      </c>
      <c r="H140" s="77">
        <f t="shared" si="4"/>
        <v>5</v>
      </c>
      <c r="I140" s="78"/>
      <c r="AV140" s="77">
        <f t="shared" si="5"/>
        <v>0</v>
      </c>
    </row>
    <row r="141" spans="1:48" s="54" customFormat="1" ht="15">
      <c r="A141" s="53" t="s">
        <v>162</v>
      </c>
      <c r="B141" s="54" t="s">
        <v>193</v>
      </c>
      <c r="C141" s="79" t="s">
        <v>156</v>
      </c>
      <c r="D141" s="53">
        <v>5</v>
      </c>
      <c r="E141" s="54" t="s">
        <v>136</v>
      </c>
      <c r="F141" s="76">
        <v>35579</v>
      </c>
      <c r="G141" s="77">
        <v>1997</v>
      </c>
      <c r="H141" s="77">
        <f t="shared" si="4"/>
        <v>9</v>
      </c>
      <c r="I141" s="78"/>
      <c r="AV141" s="77">
        <f t="shared" si="5"/>
        <v>0</v>
      </c>
    </row>
    <row r="142" spans="1:48" s="54" customFormat="1" ht="15">
      <c r="A142" s="53" t="s">
        <v>162</v>
      </c>
      <c r="B142" s="54" t="s">
        <v>185</v>
      </c>
      <c r="C142" s="79" t="s">
        <v>156</v>
      </c>
      <c r="D142" s="53">
        <v>4</v>
      </c>
      <c r="E142" s="54" t="s">
        <v>137</v>
      </c>
      <c r="F142" s="76">
        <v>35715</v>
      </c>
      <c r="G142" s="77">
        <v>1997</v>
      </c>
      <c r="H142" s="77">
        <f t="shared" si="4"/>
        <v>9</v>
      </c>
      <c r="I142" s="78"/>
      <c r="AV142" s="77">
        <f t="shared" si="5"/>
        <v>0</v>
      </c>
    </row>
    <row r="143" spans="1:48" s="54" customFormat="1" ht="15">
      <c r="A143" s="53" t="s">
        <v>162</v>
      </c>
      <c r="B143" s="54" t="s">
        <v>189</v>
      </c>
      <c r="C143" s="79" t="s">
        <v>156</v>
      </c>
      <c r="D143" s="53">
        <v>4</v>
      </c>
      <c r="E143" s="54" t="s">
        <v>137</v>
      </c>
      <c r="F143" s="76">
        <v>35487</v>
      </c>
      <c r="G143" s="77">
        <v>1997</v>
      </c>
      <c r="H143" s="77">
        <f t="shared" si="4"/>
        <v>9</v>
      </c>
      <c r="I143" s="78">
        <v>2</v>
      </c>
      <c r="M143" s="54">
        <v>1</v>
      </c>
      <c r="U143" s="54">
        <v>1</v>
      </c>
      <c r="AA143" s="54">
        <v>1</v>
      </c>
      <c r="AE143" s="54">
        <v>1</v>
      </c>
      <c r="AV143" s="77">
        <f t="shared" si="5"/>
        <v>4</v>
      </c>
    </row>
    <row r="144" spans="1:48" s="54" customFormat="1" ht="15">
      <c r="A144" s="53" t="s">
        <v>162</v>
      </c>
      <c r="B144" s="54" t="s">
        <v>353</v>
      </c>
      <c r="C144" s="82" t="s">
        <v>159</v>
      </c>
      <c r="D144" s="53">
        <v>9</v>
      </c>
      <c r="E144" s="54" t="s">
        <v>138</v>
      </c>
      <c r="F144" s="76">
        <v>33504</v>
      </c>
      <c r="G144" s="77">
        <v>1991</v>
      </c>
      <c r="H144" s="77">
        <f t="shared" si="4"/>
        <v>15</v>
      </c>
      <c r="I144" s="78"/>
      <c r="AV144" s="77">
        <f t="shared" si="5"/>
        <v>0</v>
      </c>
    </row>
    <row r="145" spans="1:48" s="54" customFormat="1" ht="15">
      <c r="A145" s="53" t="s">
        <v>162</v>
      </c>
      <c r="B145" s="54" t="s">
        <v>246</v>
      </c>
      <c r="C145" s="81" t="s">
        <v>160</v>
      </c>
      <c r="D145" s="53">
        <v>10</v>
      </c>
      <c r="E145" s="54" t="s">
        <v>139</v>
      </c>
      <c r="F145" s="76">
        <v>21186</v>
      </c>
      <c r="G145" s="77">
        <v>1958</v>
      </c>
      <c r="H145" s="77">
        <f t="shared" ref="H145:H185" si="6">$F$1-G145</f>
        <v>48</v>
      </c>
      <c r="I145" s="78">
        <v>0.5</v>
      </c>
      <c r="AS145" s="54">
        <v>1</v>
      </c>
      <c r="AV145" s="77">
        <f t="shared" si="5"/>
        <v>1</v>
      </c>
    </row>
    <row r="146" spans="1:48" s="54" customFormat="1" ht="15">
      <c r="A146" s="53" t="s">
        <v>162</v>
      </c>
      <c r="B146" s="54" t="s">
        <v>215</v>
      </c>
      <c r="C146" s="80" t="s">
        <v>158</v>
      </c>
      <c r="D146" s="53">
        <v>4</v>
      </c>
      <c r="E146" s="54" t="s">
        <v>137</v>
      </c>
      <c r="F146" s="76">
        <v>34677</v>
      </c>
      <c r="G146" s="77">
        <v>1994</v>
      </c>
      <c r="H146" s="77">
        <f t="shared" si="6"/>
        <v>12</v>
      </c>
      <c r="I146" s="78"/>
      <c r="AV146" s="77">
        <f t="shared" si="5"/>
        <v>0</v>
      </c>
    </row>
    <row r="147" spans="1:48" s="54" customFormat="1" ht="15">
      <c r="A147" s="53" t="s">
        <v>162</v>
      </c>
      <c r="B147" s="54" t="s">
        <v>237</v>
      </c>
      <c r="C147" s="81" t="s">
        <v>160</v>
      </c>
      <c r="D147" s="53">
        <v>9</v>
      </c>
      <c r="E147" s="54" t="s">
        <v>138</v>
      </c>
      <c r="F147" s="76">
        <v>32983</v>
      </c>
      <c r="G147" s="77">
        <v>1990</v>
      </c>
      <c r="H147" s="77">
        <f t="shared" si="6"/>
        <v>16</v>
      </c>
      <c r="I147" s="78">
        <v>5</v>
      </c>
      <c r="M147" s="54">
        <v>1</v>
      </c>
      <c r="Q147" s="54">
        <v>1</v>
      </c>
      <c r="S147" s="54">
        <v>1</v>
      </c>
      <c r="W147" s="54">
        <v>1</v>
      </c>
      <c r="Y147" s="54">
        <v>1</v>
      </c>
      <c r="AC147" s="54">
        <v>1</v>
      </c>
      <c r="AE147" s="54">
        <v>1</v>
      </c>
      <c r="AI147" s="54">
        <v>1</v>
      </c>
      <c r="AO147" s="54">
        <v>1</v>
      </c>
      <c r="AU147" s="54">
        <v>1</v>
      </c>
      <c r="AV147" s="77">
        <f>SUM(L147:AU147)</f>
        <v>10</v>
      </c>
    </row>
    <row r="148" spans="1:48" s="54" customFormat="1" ht="15">
      <c r="A148" s="53" t="s">
        <v>162</v>
      </c>
      <c r="B148" s="54" t="s">
        <v>366</v>
      </c>
      <c r="D148" s="53">
        <v>3</v>
      </c>
      <c r="E148" s="54" t="s">
        <v>141</v>
      </c>
      <c r="G148" s="77"/>
      <c r="H148" s="77">
        <f t="shared" si="6"/>
        <v>2006</v>
      </c>
      <c r="I148" s="78"/>
      <c r="AV148" s="77">
        <f t="shared" si="5"/>
        <v>0</v>
      </c>
    </row>
    <row r="149" spans="1:48" s="54" customFormat="1" ht="15">
      <c r="A149" s="53" t="s">
        <v>162</v>
      </c>
      <c r="B149" s="54" t="s">
        <v>196</v>
      </c>
      <c r="C149" s="75" t="s">
        <v>157</v>
      </c>
      <c r="D149" s="53">
        <v>3</v>
      </c>
      <c r="E149" s="54" t="s">
        <v>141</v>
      </c>
      <c r="F149" s="76">
        <v>35317</v>
      </c>
      <c r="G149" s="77">
        <v>1996</v>
      </c>
      <c r="H149" s="77">
        <f t="shared" si="6"/>
        <v>10</v>
      </c>
      <c r="I149" s="78">
        <v>1.5</v>
      </c>
      <c r="M149" s="54">
        <v>1</v>
      </c>
      <c r="AM149" s="54">
        <v>1</v>
      </c>
      <c r="AQ149" s="54">
        <v>1</v>
      </c>
      <c r="AV149" s="77">
        <f t="shared" si="5"/>
        <v>3</v>
      </c>
    </row>
    <row r="150" spans="1:48" s="54" customFormat="1" ht="15">
      <c r="A150" s="53" t="s">
        <v>162</v>
      </c>
      <c r="B150" s="54" t="s">
        <v>180</v>
      </c>
      <c r="C150" s="79" t="s">
        <v>156</v>
      </c>
      <c r="D150" s="53">
        <v>1</v>
      </c>
      <c r="E150" s="54" t="s">
        <v>143</v>
      </c>
      <c r="F150" s="76">
        <v>36127</v>
      </c>
      <c r="G150" s="77">
        <v>1998</v>
      </c>
      <c r="H150" s="77">
        <f t="shared" si="6"/>
        <v>8</v>
      </c>
      <c r="I150" s="78"/>
      <c r="AV150" s="77">
        <f t="shared" si="5"/>
        <v>0</v>
      </c>
    </row>
    <row r="151" spans="1:48" s="54" customFormat="1" ht="15">
      <c r="A151" s="53" t="s">
        <v>162</v>
      </c>
      <c r="B151" s="54" t="s">
        <v>224</v>
      </c>
      <c r="C151" s="80" t="s">
        <v>158</v>
      </c>
      <c r="D151" s="53">
        <v>9</v>
      </c>
      <c r="E151" s="54" t="s">
        <v>138</v>
      </c>
      <c r="F151" s="76">
        <v>34131</v>
      </c>
      <c r="G151" s="77">
        <v>1993</v>
      </c>
      <c r="H151" s="77">
        <f t="shared" si="6"/>
        <v>13</v>
      </c>
      <c r="I151" s="78"/>
      <c r="AV151" s="77">
        <f t="shared" si="5"/>
        <v>0</v>
      </c>
    </row>
    <row r="152" spans="1:48" s="54" customFormat="1" ht="15">
      <c r="A152" s="53" t="s">
        <v>162</v>
      </c>
      <c r="B152" s="54" t="s">
        <v>191</v>
      </c>
      <c r="C152" s="79" t="s">
        <v>156</v>
      </c>
      <c r="D152" s="53">
        <v>6</v>
      </c>
      <c r="E152" s="54" t="s">
        <v>140</v>
      </c>
      <c r="F152" s="76">
        <v>35530</v>
      </c>
      <c r="G152" s="77">
        <v>1997</v>
      </c>
      <c r="H152" s="77">
        <f t="shared" si="6"/>
        <v>9</v>
      </c>
      <c r="I152" s="78">
        <v>4</v>
      </c>
      <c r="M152" s="54">
        <v>1</v>
      </c>
      <c r="O152" s="54">
        <v>1</v>
      </c>
      <c r="U152" s="54">
        <v>1</v>
      </c>
      <c r="Y152" s="54">
        <v>1</v>
      </c>
      <c r="AA152" s="54">
        <v>1</v>
      </c>
      <c r="AE152" s="54">
        <v>1</v>
      </c>
      <c r="AG152" s="54">
        <v>1</v>
      </c>
      <c r="AO152" s="54">
        <v>1</v>
      </c>
      <c r="AV152" s="77">
        <f t="shared" si="5"/>
        <v>8</v>
      </c>
    </row>
    <row r="153" spans="1:48" s="54" customFormat="1" ht="15">
      <c r="A153" s="53" t="s">
        <v>162</v>
      </c>
      <c r="B153" s="54" t="s">
        <v>247</v>
      </c>
      <c r="C153" s="81" t="s">
        <v>160</v>
      </c>
      <c r="D153" s="53">
        <v>10</v>
      </c>
      <c r="E153" s="54" t="s">
        <v>139</v>
      </c>
      <c r="F153" s="76">
        <v>18820</v>
      </c>
      <c r="G153" s="77">
        <v>1951</v>
      </c>
      <c r="H153" s="77">
        <f t="shared" si="6"/>
        <v>55</v>
      </c>
      <c r="I153" s="78"/>
      <c r="AV153" s="77">
        <f t="shared" si="5"/>
        <v>0</v>
      </c>
    </row>
    <row r="154" spans="1:48" s="54" customFormat="1" ht="15">
      <c r="A154" s="53" t="s">
        <v>162</v>
      </c>
      <c r="B154" s="54" t="s">
        <v>220</v>
      </c>
      <c r="C154" s="80" t="s">
        <v>158</v>
      </c>
      <c r="D154" s="53">
        <v>9</v>
      </c>
      <c r="E154" s="54" t="s">
        <v>138</v>
      </c>
      <c r="F154" s="76">
        <v>34646</v>
      </c>
      <c r="G154" s="77">
        <v>1994</v>
      </c>
      <c r="H154" s="77">
        <f t="shared" si="6"/>
        <v>12</v>
      </c>
      <c r="I154" s="78">
        <v>5</v>
      </c>
      <c r="M154" s="54">
        <v>1</v>
      </c>
      <c r="Q154" s="54">
        <v>1</v>
      </c>
      <c r="S154" s="54">
        <v>1</v>
      </c>
      <c r="W154" s="54">
        <v>1</v>
      </c>
      <c r="Y154" s="54">
        <v>1</v>
      </c>
      <c r="AC154" s="54">
        <v>1</v>
      </c>
      <c r="AE154" s="54">
        <v>1</v>
      </c>
      <c r="AI154" s="54">
        <v>1</v>
      </c>
      <c r="AO154" s="54">
        <v>1</v>
      </c>
      <c r="AU154" s="54">
        <v>1</v>
      </c>
      <c r="AV154" s="77">
        <f t="shared" si="5"/>
        <v>10</v>
      </c>
    </row>
    <row r="155" spans="1:48" s="54" customFormat="1" ht="15">
      <c r="A155" s="53" t="s">
        <v>162</v>
      </c>
      <c r="B155" s="54" t="s">
        <v>398</v>
      </c>
      <c r="C155" s="79" t="s">
        <v>156</v>
      </c>
      <c r="D155" s="53">
        <v>1</v>
      </c>
      <c r="E155" s="54" t="s">
        <v>143</v>
      </c>
      <c r="G155" s="77"/>
      <c r="H155" s="77">
        <f t="shared" si="6"/>
        <v>2006</v>
      </c>
      <c r="I155" s="78">
        <v>0.5</v>
      </c>
      <c r="AJ155" s="54">
        <v>1</v>
      </c>
      <c r="AV155" s="77">
        <f t="shared" si="5"/>
        <v>1</v>
      </c>
    </row>
    <row r="156" spans="1:48" s="54" customFormat="1" ht="15">
      <c r="A156" s="53" t="s">
        <v>162</v>
      </c>
      <c r="B156" s="54" t="s">
        <v>231</v>
      </c>
      <c r="C156" s="82" t="s">
        <v>159</v>
      </c>
      <c r="D156" s="53">
        <v>9</v>
      </c>
      <c r="E156" s="54" t="s">
        <v>138</v>
      </c>
      <c r="F156" s="76">
        <v>33855</v>
      </c>
      <c r="G156" s="77">
        <v>1992</v>
      </c>
      <c r="H156" s="77">
        <f t="shared" si="6"/>
        <v>14</v>
      </c>
      <c r="I156" s="78">
        <v>5</v>
      </c>
      <c r="M156" s="54">
        <v>1</v>
      </c>
      <c r="Q156" s="54">
        <v>1</v>
      </c>
      <c r="S156" s="54">
        <v>1</v>
      </c>
      <c r="W156" s="54">
        <v>1</v>
      </c>
      <c r="Y156" s="54">
        <v>1</v>
      </c>
      <c r="AC156" s="54">
        <v>1</v>
      </c>
      <c r="AE156" s="54">
        <v>1</v>
      </c>
      <c r="AI156" s="54">
        <v>1</v>
      </c>
      <c r="AO156" s="54">
        <v>1</v>
      </c>
      <c r="AU156" s="54">
        <v>1</v>
      </c>
      <c r="AV156" s="87">
        <f t="shared" si="5"/>
        <v>10</v>
      </c>
    </row>
    <row r="157" spans="1:48" s="54" customFormat="1" ht="15">
      <c r="A157" s="53" t="s">
        <v>162</v>
      </c>
      <c r="B157" s="54" t="s">
        <v>197</v>
      </c>
      <c r="C157" s="75" t="s">
        <v>157</v>
      </c>
      <c r="D157" s="53">
        <v>6</v>
      </c>
      <c r="E157" s="54" t="s">
        <v>140</v>
      </c>
      <c r="F157" s="76">
        <v>35256</v>
      </c>
      <c r="G157" s="77">
        <v>1996</v>
      </c>
      <c r="H157" s="77">
        <f t="shared" si="6"/>
        <v>10</v>
      </c>
      <c r="I157" s="78">
        <v>4.5</v>
      </c>
      <c r="M157" s="54">
        <v>1</v>
      </c>
      <c r="Q157" s="54">
        <v>1</v>
      </c>
      <c r="S157" s="54">
        <v>1</v>
      </c>
      <c r="W157" s="54">
        <v>1</v>
      </c>
      <c r="Y157" s="54">
        <v>1</v>
      </c>
      <c r="AC157" s="54">
        <v>1</v>
      </c>
      <c r="AE157" s="54">
        <v>1</v>
      </c>
      <c r="AO157" s="54">
        <v>1</v>
      </c>
      <c r="AU157" s="54">
        <v>1</v>
      </c>
      <c r="AV157" s="77">
        <f t="shared" si="5"/>
        <v>9</v>
      </c>
    </row>
    <row r="158" spans="1:48" s="54" customFormat="1" ht="15">
      <c r="A158" s="53" t="s">
        <v>162</v>
      </c>
      <c r="B158" s="54" t="s">
        <v>379</v>
      </c>
      <c r="D158" s="53">
        <v>1</v>
      </c>
      <c r="E158" s="54" t="s">
        <v>143</v>
      </c>
      <c r="G158" s="77"/>
      <c r="H158" s="77">
        <f t="shared" si="6"/>
        <v>2006</v>
      </c>
      <c r="I158" s="78"/>
      <c r="AV158" s="77">
        <f t="shared" si="5"/>
        <v>0</v>
      </c>
    </row>
    <row r="159" spans="1:48" s="54" customFormat="1" ht="15">
      <c r="A159" s="53" t="s">
        <v>162</v>
      </c>
      <c r="B159" s="54" t="s">
        <v>169</v>
      </c>
      <c r="C159" s="79" t="s">
        <v>156</v>
      </c>
      <c r="D159" s="53">
        <v>3</v>
      </c>
      <c r="E159" s="54" t="s">
        <v>141</v>
      </c>
      <c r="F159" s="76">
        <v>36317</v>
      </c>
      <c r="G159" s="77">
        <v>1999</v>
      </c>
      <c r="H159" s="77">
        <f t="shared" si="6"/>
        <v>7</v>
      </c>
      <c r="I159" s="78"/>
      <c r="AV159" s="77">
        <f t="shared" si="5"/>
        <v>0</v>
      </c>
    </row>
    <row r="160" spans="1:48" s="54" customFormat="1" ht="15">
      <c r="A160" s="53" t="s">
        <v>162</v>
      </c>
      <c r="B160" s="54" t="s">
        <v>61</v>
      </c>
      <c r="C160" s="81" t="s">
        <v>160</v>
      </c>
      <c r="D160" s="53">
        <v>9</v>
      </c>
      <c r="E160" s="54" t="s">
        <v>138</v>
      </c>
      <c r="F160" s="76">
        <v>32320</v>
      </c>
      <c r="G160" s="77">
        <v>1988</v>
      </c>
      <c r="H160" s="77">
        <f t="shared" si="6"/>
        <v>18</v>
      </c>
      <c r="I160" s="78">
        <v>5</v>
      </c>
      <c r="M160" s="54">
        <v>1</v>
      </c>
      <c r="Q160" s="54">
        <v>1</v>
      </c>
      <c r="S160" s="54">
        <v>1</v>
      </c>
      <c r="W160" s="54">
        <v>1</v>
      </c>
      <c r="Y160" s="54">
        <v>1</v>
      </c>
      <c r="AC160" s="54">
        <v>1</v>
      </c>
      <c r="AE160" s="54">
        <v>1</v>
      </c>
      <c r="AI160" s="54">
        <v>1</v>
      </c>
      <c r="AO160" s="54">
        <v>1</v>
      </c>
      <c r="AU160" s="54">
        <v>1</v>
      </c>
      <c r="AV160" s="77">
        <f t="shared" si="5"/>
        <v>10</v>
      </c>
    </row>
    <row r="161" spans="1:48" s="54" customFormat="1" ht="15">
      <c r="A161" s="53" t="s">
        <v>162</v>
      </c>
      <c r="B161" s="54" t="s">
        <v>217</v>
      </c>
      <c r="C161" s="80" t="s">
        <v>158</v>
      </c>
      <c r="D161" s="53">
        <v>9</v>
      </c>
      <c r="E161" s="55" t="s">
        <v>138</v>
      </c>
      <c r="F161" s="76">
        <v>34391</v>
      </c>
      <c r="G161" s="77">
        <v>1994</v>
      </c>
      <c r="H161" s="77">
        <f t="shared" si="6"/>
        <v>12</v>
      </c>
      <c r="I161" s="78">
        <v>5</v>
      </c>
      <c r="M161" s="54">
        <v>1</v>
      </c>
      <c r="Q161" s="54">
        <v>1</v>
      </c>
      <c r="S161" s="54">
        <v>1</v>
      </c>
      <c r="W161" s="54">
        <v>1</v>
      </c>
      <c r="Y161" s="54">
        <v>1</v>
      </c>
      <c r="AC161" s="54">
        <v>1</v>
      </c>
      <c r="AE161" s="54">
        <v>1</v>
      </c>
      <c r="AI161" s="54">
        <v>1</v>
      </c>
      <c r="AO161" s="54">
        <v>1</v>
      </c>
      <c r="AU161" s="54">
        <v>1</v>
      </c>
      <c r="AV161" s="77">
        <f t="shared" si="5"/>
        <v>10</v>
      </c>
    </row>
    <row r="162" spans="1:48" s="54" customFormat="1" ht="15">
      <c r="A162" s="53" t="s">
        <v>162</v>
      </c>
      <c r="B162" s="54" t="s">
        <v>187</v>
      </c>
      <c r="C162" s="75" t="s">
        <v>157</v>
      </c>
      <c r="D162" s="53">
        <v>7</v>
      </c>
      <c r="E162" s="54" t="s">
        <v>307</v>
      </c>
      <c r="F162" s="85">
        <v>35407</v>
      </c>
      <c r="G162" s="77">
        <v>1996</v>
      </c>
      <c r="H162" s="77">
        <f t="shared" si="6"/>
        <v>10</v>
      </c>
      <c r="I162" s="78">
        <v>2</v>
      </c>
      <c r="M162" s="54">
        <v>1</v>
      </c>
      <c r="Y162" s="54">
        <v>1</v>
      </c>
      <c r="AE162" s="54">
        <v>1</v>
      </c>
      <c r="AO162" s="54">
        <v>1</v>
      </c>
      <c r="AV162" s="77">
        <f t="shared" si="5"/>
        <v>4</v>
      </c>
    </row>
    <row r="163" spans="1:48" s="54" customFormat="1" ht="15">
      <c r="A163" s="53" t="s">
        <v>162</v>
      </c>
      <c r="B163" s="54" t="s">
        <v>164</v>
      </c>
      <c r="C163" s="79" t="s">
        <v>156</v>
      </c>
      <c r="D163" s="53">
        <v>2</v>
      </c>
      <c r="E163" s="54" t="s">
        <v>144</v>
      </c>
      <c r="F163" s="76">
        <v>36580</v>
      </c>
      <c r="G163" s="77">
        <v>2000</v>
      </c>
      <c r="H163" s="77">
        <f t="shared" si="6"/>
        <v>6</v>
      </c>
      <c r="I163" s="78">
        <v>1</v>
      </c>
      <c r="AK163" s="54">
        <v>1</v>
      </c>
      <c r="AM163" s="54">
        <v>1</v>
      </c>
      <c r="AV163" s="77">
        <f t="shared" si="5"/>
        <v>2</v>
      </c>
    </row>
    <row r="164" spans="1:48" s="54" customFormat="1" ht="15">
      <c r="A164" s="53" t="s">
        <v>162</v>
      </c>
      <c r="B164" s="54" t="s">
        <v>179</v>
      </c>
      <c r="C164" s="79" t="s">
        <v>156</v>
      </c>
      <c r="D164" s="53">
        <v>1</v>
      </c>
      <c r="E164" s="54" t="s">
        <v>143</v>
      </c>
      <c r="F164" s="76">
        <v>35998</v>
      </c>
      <c r="G164" s="77">
        <v>1998</v>
      </c>
      <c r="H164" s="77">
        <f t="shared" si="6"/>
        <v>8</v>
      </c>
      <c r="I164" s="78"/>
      <c r="AV164" s="77">
        <f t="shared" si="5"/>
        <v>0</v>
      </c>
    </row>
    <row r="165" spans="1:48" s="54" customFormat="1" ht="15">
      <c r="A165" s="53" t="s">
        <v>162</v>
      </c>
      <c r="B165" s="54" t="s">
        <v>337</v>
      </c>
      <c r="D165" s="53">
        <v>5</v>
      </c>
      <c r="E165" s="54" t="s">
        <v>136</v>
      </c>
      <c r="G165" s="77"/>
      <c r="H165" s="77">
        <f t="shared" si="6"/>
        <v>2006</v>
      </c>
      <c r="I165" s="78"/>
      <c r="AV165" s="77">
        <f t="shared" si="5"/>
        <v>0</v>
      </c>
    </row>
    <row r="166" spans="1:48" s="54" customFormat="1" ht="15">
      <c r="A166" s="53" t="s">
        <v>162</v>
      </c>
      <c r="B166" s="54" t="s">
        <v>348</v>
      </c>
      <c r="C166" s="80" t="s">
        <v>158</v>
      </c>
      <c r="D166" s="53">
        <v>8</v>
      </c>
      <c r="E166" s="54" t="s">
        <v>135</v>
      </c>
      <c r="F166" s="76">
        <v>34584</v>
      </c>
      <c r="G166" s="77">
        <v>1994</v>
      </c>
      <c r="H166" s="77">
        <f t="shared" si="6"/>
        <v>12</v>
      </c>
      <c r="I166" s="78">
        <v>3</v>
      </c>
      <c r="M166" s="54">
        <v>1</v>
      </c>
      <c r="Q166" s="54">
        <v>1</v>
      </c>
      <c r="W166" s="54">
        <v>1</v>
      </c>
      <c r="Y166" s="54">
        <v>1</v>
      </c>
      <c r="AC166" s="54">
        <v>1</v>
      </c>
      <c r="AE166" s="54">
        <v>1</v>
      </c>
      <c r="AV166" s="77">
        <f t="shared" si="5"/>
        <v>6</v>
      </c>
    </row>
    <row r="167" spans="1:48" s="54" customFormat="1" ht="15">
      <c r="A167" s="53" t="s">
        <v>162</v>
      </c>
      <c r="B167" s="54" t="s">
        <v>335</v>
      </c>
      <c r="C167" s="79" t="s">
        <v>156</v>
      </c>
      <c r="D167" s="53">
        <v>1</v>
      </c>
      <c r="E167" s="54" t="s">
        <v>143</v>
      </c>
      <c r="F167" s="76">
        <v>36230</v>
      </c>
      <c r="G167" s="77">
        <v>1999</v>
      </c>
      <c r="H167" s="77">
        <f t="shared" si="6"/>
        <v>7</v>
      </c>
      <c r="I167" s="78">
        <v>0.5</v>
      </c>
      <c r="AJ167" s="54">
        <v>1</v>
      </c>
      <c r="AV167" s="77">
        <f t="shared" si="5"/>
        <v>1</v>
      </c>
    </row>
    <row r="168" spans="1:48" s="54" customFormat="1" ht="15">
      <c r="A168" s="53" t="s">
        <v>162</v>
      </c>
      <c r="B168" s="54" t="s">
        <v>202</v>
      </c>
      <c r="C168" s="75" t="s">
        <v>157</v>
      </c>
      <c r="D168" s="53">
        <v>3</v>
      </c>
      <c r="E168" s="54" t="s">
        <v>141</v>
      </c>
      <c r="F168" s="76">
        <v>35318</v>
      </c>
      <c r="G168" s="77">
        <v>1996</v>
      </c>
      <c r="H168" s="77">
        <f t="shared" si="6"/>
        <v>10</v>
      </c>
      <c r="I168" s="78">
        <v>1</v>
      </c>
      <c r="AM168" s="54">
        <v>1</v>
      </c>
      <c r="AQ168" s="54">
        <v>1</v>
      </c>
      <c r="AV168" s="77">
        <f t="shared" si="5"/>
        <v>2</v>
      </c>
    </row>
    <row r="169" spans="1:48" s="54" customFormat="1" ht="15">
      <c r="A169" s="53" t="s">
        <v>162</v>
      </c>
      <c r="B169" s="54" t="s">
        <v>248</v>
      </c>
      <c r="C169" s="81" t="s">
        <v>160</v>
      </c>
      <c r="D169" s="53"/>
      <c r="E169" s="54" t="s">
        <v>155</v>
      </c>
      <c r="F169" s="76">
        <v>22774</v>
      </c>
      <c r="G169" s="77">
        <v>1962</v>
      </c>
      <c r="H169" s="77">
        <f t="shared" si="6"/>
        <v>44</v>
      </c>
      <c r="I169" s="78"/>
      <c r="AV169" s="77">
        <f t="shared" si="5"/>
        <v>0</v>
      </c>
    </row>
    <row r="170" spans="1:48" s="54" customFormat="1" ht="15">
      <c r="A170" s="53" t="s">
        <v>162</v>
      </c>
      <c r="B170" s="54" t="s">
        <v>304</v>
      </c>
      <c r="C170" s="81" t="s">
        <v>160</v>
      </c>
      <c r="D170" s="53">
        <v>9</v>
      </c>
      <c r="E170" s="54" t="s">
        <v>138</v>
      </c>
      <c r="F170" s="76">
        <v>32646</v>
      </c>
      <c r="G170" s="77">
        <v>1989</v>
      </c>
      <c r="H170" s="77">
        <f t="shared" si="6"/>
        <v>17</v>
      </c>
      <c r="I170" s="78">
        <v>3</v>
      </c>
      <c r="M170" s="54">
        <v>1</v>
      </c>
      <c r="Q170" s="54">
        <v>1</v>
      </c>
      <c r="W170" s="54">
        <v>1</v>
      </c>
      <c r="Y170" s="54">
        <v>1</v>
      </c>
      <c r="AC170" s="54">
        <v>1</v>
      </c>
      <c r="AE170" s="54">
        <v>1</v>
      </c>
      <c r="AV170" s="77">
        <f t="shared" si="5"/>
        <v>6</v>
      </c>
    </row>
    <row r="171" spans="1:48" s="54" customFormat="1" ht="15">
      <c r="A171" s="53" t="s">
        <v>162</v>
      </c>
      <c r="B171" s="54" t="s">
        <v>184</v>
      </c>
      <c r="C171" s="79" t="s">
        <v>156</v>
      </c>
      <c r="D171" s="53">
        <v>3</v>
      </c>
      <c r="E171" s="54" t="s">
        <v>141</v>
      </c>
      <c r="F171" s="76">
        <v>35633</v>
      </c>
      <c r="G171" s="77">
        <v>1997</v>
      </c>
      <c r="H171" s="77">
        <f t="shared" si="6"/>
        <v>9</v>
      </c>
      <c r="I171" s="78"/>
      <c r="AV171" s="77">
        <f t="shared" si="5"/>
        <v>0</v>
      </c>
    </row>
    <row r="172" spans="1:48" s="54" customFormat="1" ht="15">
      <c r="A172" s="53" t="s">
        <v>162</v>
      </c>
      <c r="B172" s="54" t="s">
        <v>214</v>
      </c>
      <c r="C172" s="80" t="s">
        <v>158</v>
      </c>
      <c r="D172" s="53">
        <v>8</v>
      </c>
      <c r="E172" s="54" t="s">
        <v>135</v>
      </c>
      <c r="F172" s="76">
        <v>34445</v>
      </c>
      <c r="G172" s="77">
        <v>1994</v>
      </c>
      <c r="H172" s="77">
        <f t="shared" si="6"/>
        <v>12</v>
      </c>
      <c r="I172" s="78"/>
      <c r="AV172" s="77">
        <f t="shared" si="5"/>
        <v>0</v>
      </c>
    </row>
    <row r="173" spans="1:48" s="54" customFormat="1" ht="15">
      <c r="A173" s="53" t="s">
        <v>162</v>
      </c>
      <c r="B173" s="54" t="s">
        <v>229</v>
      </c>
      <c r="C173" s="82" t="s">
        <v>159</v>
      </c>
      <c r="D173" s="53">
        <v>9</v>
      </c>
      <c r="E173" s="54" t="s">
        <v>138</v>
      </c>
      <c r="F173" s="76">
        <v>33741</v>
      </c>
      <c r="G173" s="77">
        <v>1992</v>
      </c>
      <c r="H173" s="77">
        <f t="shared" si="6"/>
        <v>14</v>
      </c>
      <c r="I173" s="78">
        <v>5</v>
      </c>
      <c r="M173" s="54">
        <v>1</v>
      </c>
      <c r="Q173" s="54">
        <v>1</v>
      </c>
      <c r="S173" s="54">
        <v>1</v>
      </c>
      <c r="W173" s="54">
        <v>1</v>
      </c>
      <c r="Y173" s="54">
        <v>1</v>
      </c>
      <c r="AC173" s="54">
        <v>1</v>
      </c>
      <c r="AE173" s="54">
        <v>1</v>
      </c>
      <c r="AI173" s="54">
        <v>1</v>
      </c>
      <c r="AO173" s="54">
        <v>1</v>
      </c>
      <c r="AU173" s="54">
        <v>1</v>
      </c>
      <c r="AV173" s="77">
        <f t="shared" si="5"/>
        <v>10</v>
      </c>
    </row>
    <row r="174" spans="1:48" s="54" customFormat="1" ht="15">
      <c r="A174" s="53" t="s">
        <v>162</v>
      </c>
      <c r="B174" s="54" t="s">
        <v>364</v>
      </c>
      <c r="C174" s="79" t="s">
        <v>156</v>
      </c>
      <c r="D174" s="53">
        <v>2</v>
      </c>
      <c r="E174" s="54" t="s">
        <v>144</v>
      </c>
      <c r="F174" s="76">
        <v>36382</v>
      </c>
      <c r="G174" s="77">
        <v>1999</v>
      </c>
      <c r="H174" s="77">
        <f t="shared" si="6"/>
        <v>7</v>
      </c>
      <c r="I174" s="78">
        <v>1</v>
      </c>
      <c r="AK174" s="54">
        <v>1</v>
      </c>
      <c r="AM174" s="54">
        <v>1</v>
      </c>
      <c r="AV174" s="77">
        <f t="shared" si="5"/>
        <v>2</v>
      </c>
    </row>
    <row r="175" spans="1:48" s="54" customFormat="1" ht="15">
      <c r="A175" s="53" t="s">
        <v>162</v>
      </c>
      <c r="B175" s="54" t="s">
        <v>194</v>
      </c>
      <c r="D175" s="53">
        <v>4</v>
      </c>
      <c r="E175" s="54" t="s">
        <v>137</v>
      </c>
      <c r="G175" s="77"/>
      <c r="H175" s="77">
        <f t="shared" si="6"/>
        <v>2006</v>
      </c>
      <c r="I175" s="78"/>
      <c r="AV175" s="77">
        <f t="shared" si="5"/>
        <v>0</v>
      </c>
    </row>
    <row r="176" spans="1:48" s="54" customFormat="1" ht="15">
      <c r="A176" s="53" t="s">
        <v>162</v>
      </c>
      <c r="B176" s="54" t="s">
        <v>204</v>
      </c>
      <c r="C176" s="75" t="s">
        <v>157</v>
      </c>
      <c r="D176" s="53">
        <v>7</v>
      </c>
      <c r="E176" s="54" t="s">
        <v>307</v>
      </c>
      <c r="F176" s="76">
        <v>35299</v>
      </c>
      <c r="G176" s="77">
        <v>1996</v>
      </c>
      <c r="H176" s="77">
        <f t="shared" si="6"/>
        <v>10</v>
      </c>
      <c r="I176" s="78"/>
      <c r="AV176" s="77">
        <f t="shared" si="5"/>
        <v>0</v>
      </c>
    </row>
    <row r="177" spans="1:48" s="54" customFormat="1" ht="15">
      <c r="A177" s="53" t="s">
        <v>162</v>
      </c>
      <c r="B177" s="54" t="s">
        <v>332</v>
      </c>
      <c r="C177" s="79" t="s">
        <v>156</v>
      </c>
      <c r="D177" s="53">
        <v>5</v>
      </c>
      <c r="E177" s="54" t="s">
        <v>136</v>
      </c>
      <c r="F177" s="76">
        <v>35630</v>
      </c>
      <c r="G177" s="77">
        <v>1997</v>
      </c>
      <c r="H177" s="77">
        <f t="shared" si="6"/>
        <v>9</v>
      </c>
      <c r="I177" s="78"/>
      <c r="AV177" s="77">
        <f t="shared" si="5"/>
        <v>0</v>
      </c>
    </row>
    <row r="178" spans="1:48" s="54" customFormat="1" ht="15">
      <c r="A178" s="53" t="s">
        <v>162</v>
      </c>
      <c r="B178" s="54" t="s">
        <v>221</v>
      </c>
      <c r="D178" s="53">
        <v>6</v>
      </c>
      <c r="E178" s="54" t="s">
        <v>140</v>
      </c>
      <c r="G178" s="77"/>
      <c r="H178" s="77">
        <f t="shared" si="6"/>
        <v>2006</v>
      </c>
      <c r="I178" s="78"/>
      <c r="AV178" s="77">
        <f t="shared" si="5"/>
        <v>0</v>
      </c>
    </row>
    <row r="179" spans="1:48" s="54" customFormat="1" ht="15">
      <c r="A179" s="53" t="s">
        <v>162</v>
      </c>
      <c r="B179" s="54" t="s">
        <v>218</v>
      </c>
      <c r="C179" s="80" t="s">
        <v>158</v>
      </c>
      <c r="D179" s="53">
        <v>8</v>
      </c>
      <c r="E179" s="54" t="s">
        <v>135</v>
      </c>
      <c r="F179" s="76">
        <v>34391</v>
      </c>
      <c r="G179" s="77">
        <v>1994</v>
      </c>
      <c r="H179" s="77">
        <f t="shared" si="6"/>
        <v>12</v>
      </c>
      <c r="I179" s="78">
        <v>5</v>
      </c>
      <c r="M179" s="54">
        <v>1</v>
      </c>
      <c r="Q179" s="54">
        <v>1</v>
      </c>
      <c r="S179" s="54">
        <v>1</v>
      </c>
      <c r="W179" s="54">
        <v>1</v>
      </c>
      <c r="Y179" s="54">
        <v>1</v>
      </c>
      <c r="AC179" s="54">
        <v>1</v>
      </c>
      <c r="AE179" s="54">
        <v>1</v>
      </c>
      <c r="AI179" s="54">
        <v>1</v>
      </c>
      <c r="AO179" s="54">
        <v>1</v>
      </c>
      <c r="AU179" s="54">
        <v>1</v>
      </c>
      <c r="AV179" s="77">
        <f t="shared" si="5"/>
        <v>10</v>
      </c>
    </row>
    <row r="180" spans="1:48" s="54" customFormat="1" ht="15">
      <c r="A180" s="53" t="s">
        <v>162</v>
      </c>
      <c r="B180" s="54" t="s">
        <v>205</v>
      </c>
      <c r="C180" s="75" t="s">
        <v>157</v>
      </c>
      <c r="D180" s="53">
        <v>5</v>
      </c>
      <c r="E180" s="54" t="s">
        <v>136</v>
      </c>
      <c r="F180" s="76">
        <v>35028</v>
      </c>
      <c r="G180" s="77">
        <v>1995</v>
      </c>
      <c r="H180" s="77">
        <f t="shared" si="6"/>
        <v>11</v>
      </c>
      <c r="I180" s="78">
        <v>1</v>
      </c>
      <c r="M180" s="54">
        <v>1</v>
      </c>
      <c r="Q180" s="54">
        <v>1</v>
      </c>
      <c r="AV180" s="77">
        <f t="shared" si="5"/>
        <v>2</v>
      </c>
    </row>
    <row r="181" spans="1:48" s="54" customFormat="1" ht="15">
      <c r="A181" s="53" t="s">
        <v>162</v>
      </c>
      <c r="B181" s="54" t="s">
        <v>208</v>
      </c>
      <c r="C181" s="75" t="s">
        <v>157</v>
      </c>
      <c r="D181" s="53">
        <v>8</v>
      </c>
      <c r="E181" s="54" t="s">
        <v>135</v>
      </c>
      <c r="F181" s="76">
        <v>34778</v>
      </c>
      <c r="G181" s="77">
        <v>1995</v>
      </c>
      <c r="H181" s="77">
        <f t="shared" si="6"/>
        <v>11</v>
      </c>
      <c r="I181" s="78">
        <v>5</v>
      </c>
      <c r="M181" s="54">
        <v>1</v>
      </c>
      <c r="Q181" s="54">
        <v>1</v>
      </c>
      <c r="S181" s="54">
        <v>1</v>
      </c>
      <c r="W181" s="54">
        <v>1</v>
      </c>
      <c r="Y181" s="54">
        <v>1</v>
      </c>
      <c r="AC181" s="54">
        <v>1</v>
      </c>
      <c r="AE181" s="54">
        <v>1</v>
      </c>
      <c r="AI181" s="54">
        <v>1</v>
      </c>
      <c r="AO181" s="54">
        <v>1</v>
      </c>
      <c r="AU181" s="54">
        <v>1</v>
      </c>
      <c r="AV181" s="77">
        <f t="shared" si="5"/>
        <v>10</v>
      </c>
    </row>
    <row r="182" spans="1:48" s="54" customFormat="1" ht="15">
      <c r="A182" s="53" t="s">
        <v>162</v>
      </c>
      <c r="B182" s="54" t="s">
        <v>373</v>
      </c>
      <c r="C182" s="80" t="s">
        <v>158</v>
      </c>
      <c r="D182" s="53">
        <v>8</v>
      </c>
      <c r="E182" s="54" t="s">
        <v>135</v>
      </c>
      <c r="F182" s="76">
        <v>34107</v>
      </c>
      <c r="G182" s="77">
        <v>1993</v>
      </c>
      <c r="H182" s="77">
        <f t="shared" si="6"/>
        <v>13</v>
      </c>
      <c r="I182" s="78">
        <v>5</v>
      </c>
      <c r="M182" s="54">
        <v>1</v>
      </c>
      <c r="Q182" s="54">
        <v>1</v>
      </c>
      <c r="S182" s="54">
        <v>1</v>
      </c>
      <c r="W182" s="54">
        <v>1</v>
      </c>
      <c r="Y182" s="54">
        <v>1</v>
      </c>
      <c r="AC182" s="54">
        <v>1</v>
      </c>
      <c r="AE182" s="54">
        <v>1</v>
      </c>
      <c r="AI182" s="54">
        <v>1</v>
      </c>
      <c r="AO182" s="54">
        <v>1</v>
      </c>
      <c r="AU182" s="54">
        <v>1</v>
      </c>
      <c r="AV182" s="77">
        <f t="shared" si="5"/>
        <v>10</v>
      </c>
    </row>
    <row r="183" spans="1:48" s="54" customFormat="1" ht="15">
      <c r="A183" s="53" t="s">
        <v>162</v>
      </c>
      <c r="B183" s="54" t="s">
        <v>228</v>
      </c>
      <c r="C183" s="82" t="s">
        <v>159</v>
      </c>
      <c r="D183" s="53">
        <v>9</v>
      </c>
      <c r="E183" s="54" t="s">
        <v>138</v>
      </c>
      <c r="F183" s="76">
        <v>33684</v>
      </c>
      <c r="G183" s="77">
        <v>1992</v>
      </c>
      <c r="H183" s="77">
        <f t="shared" si="6"/>
        <v>14</v>
      </c>
      <c r="I183" s="78">
        <v>1</v>
      </c>
      <c r="AO183" s="54">
        <v>1</v>
      </c>
      <c r="AU183" s="54">
        <v>1</v>
      </c>
      <c r="AV183" s="77">
        <f t="shared" si="5"/>
        <v>2</v>
      </c>
    </row>
    <row r="184" spans="1:48" s="54" customFormat="1" ht="15">
      <c r="A184" s="53" t="s">
        <v>162</v>
      </c>
      <c r="B184" s="54" t="s">
        <v>314</v>
      </c>
      <c r="C184" s="79" t="s">
        <v>156</v>
      </c>
      <c r="D184" s="53">
        <v>1</v>
      </c>
      <c r="E184" s="54" t="s">
        <v>143</v>
      </c>
      <c r="F184" s="76">
        <v>37322</v>
      </c>
      <c r="G184" s="77">
        <v>2002</v>
      </c>
      <c r="H184" s="77">
        <f t="shared" si="6"/>
        <v>4</v>
      </c>
      <c r="I184" s="78">
        <v>0.5</v>
      </c>
      <c r="AJ184" s="54">
        <v>1</v>
      </c>
      <c r="AV184" s="77">
        <f t="shared" si="5"/>
        <v>1</v>
      </c>
    </row>
    <row r="185" spans="1:48" s="54" customFormat="1" ht="15">
      <c r="A185" s="53" t="s">
        <v>162</v>
      </c>
      <c r="B185" s="54" t="s">
        <v>352</v>
      </c>
      <c r="C185" s="82" t="s">
        <v>159</v>
      </c>
      <c r="D185" s="53">
        <v>9</v>
      </c>
      <c r="E185" s="54" t="s">
        <v>138</v>
      </c>
      <c r="F185" s="76">
        <v>33504</v>
      </c>
      <c r="G185" s="77">
        <v>1991</v>
      </c>
      <c r="H185" s="77">
        <f t="shared" si="6"/>
        <v>15</v>
      </c>
      <c r="I185" s="78"/>
      <c r="AV185" s="77">
        <f t="shared" si="5"/>
        <v>0</v>
      </c>
    </row>
    <row r="186" spans="1:48" s="73" customFormat="1" ht="15">
      <c r="A186" s="72"/>
      <c r="C186" s="74"/>
      <c r="D186" s="72"/>
      <c r="F186" s="86"/>
      <c r="G186" s="87"/>
      <c r="H186" s="87"/>
      <c r="I186" s="88"/>
      <c r="L186" s="72">
        <f>SUM(L9:L185)</f>
        <v>26</v>
      </c>
      <c r="M186" s="72">
        <f t="shared" ref="M186:AV186" si="7">SUM(M9:M185)</f>
        <v>26</v>
      </c>
      <c r="N186" s="72">
        <f t="shared" si="7"/>
        <v>6</v>
      </c>
      <c r="O186" s="72">
        <f t="shared" si="7"/>
        <v>4</v>
      </c>
      <c r="P186" s="72">
        <f t="shared" si="7"/>
        <v>15</v>
      </c>
      <c r="Q186" s="72">
        <f t="shared" si="7"/>
        <v>16</v>
      </c>
      <c r="R186" s="72">
        <f t="shared" si="7"/>
        <v>19</v>
      </c>
      <c r="S186" s="72">
        <f t="shared" si="7"/>
        <v>15</v>
      </c>
      <c r="T186" s="72">
        <f t="shared" si="7"/>
        <v>5</v>
      </c>
      <c r="U186" s="72">
        <f t="shared" si="7"/>
        <v>5</v>
      </c>
      <c r="V186" s="72">
        <f t="shared" si="7"/>
        <v>15</v>
      </c>
      <c r="W186" s="72">
        <f t="shared" si="7"/>
        <v>17</v>
      </c>
      <c r="X186" s="72">
        <f t="shared" si="7"/>
        <v>24</v>
      </c>
      <c r="Y186" s="72">
        <f t="shared" si="7"/>
        <v>21</v>
      </c>
      <c r="Z186" s="72">
        <f t="shared" si="7"/>
        <v>2</v>
      </c>
      <c r="AA186" s="72">
        <f t="shared" si="7"/>
        <v>4</v>
      </c>
      <c r="AB186" s="72">
        <f t="shared" si="7"/>
        <v>21</v>
      </c>
      <c r="AC186" s="72">
        <f t="shared" si="7"/>
        <v>18</v>
      </c>
      <c r="AD186" s="72">
        <f t="shared" si="7"/>
        <v>25</v>
      </c>
      <c r="AE186" s="72">
        <f t="shared" si="7"/>
        <v>23</v>
      </c>
      <c r="AF186" s="72">
        <f t="shared" si="7"/>
        <v>3</v>
      </c>
      <c r="AG186" s="72">
        <f t="shared" si="7"/>
        <v>5</v>
      </c>
      <c r="AH186" s="72">
        <f t="shared" si="7"/>
        <v>9</v>
      </c>
      <c r="AI186" s="72">
        <f t="shared" si="7"/>
        <v>12</v>
      </c>
      <c r="AJ186" s="72">
        <f t="shared" si="7"/>
        <v>11</v>
      </c>
      <c r="AK186" s="72">
        <f t="shared" si="7"/>
        <v>11</v>
      </c>
      <c r="AL186" s="72">
        <f t="shared" si="7"/>
        <v>4</v>
      </c>
      <c r="AM186" s="72">
        <f t="shared" si="7"/>
        <v>7</v>
      </c>
      <c r="AN186" s="72">
        <f t="shared" si="7"/>
        <v>20</v>
      </c>
      <c r="AO186" s="72">
        <f t="shared" si="7"/>
        <v>20</v>
      </c>
      <c r="AP186" s="72">
        <f t="shared" si="7"/>
        <v>5</v>
      </c>
      <c r="AQ186" s="72">
        <f t="shared" si="7"/>
        <v>3</v>
      </c>
      <c r="AR186" s="72">
        <f t="shared" si="7"/>
        <v>3</v>
      </c>
      <c r="AS186" s="72">
        <f t="shared" si="7"/>
        <v>3</v>
      </c>
      <c r="AT186" s="72">
        <f t="shared" si="7"/>
        <v>14</v>
      </c>
      <c r="AU186" s="72">
        <f t="shared" si="7"/>
        <v>15</v>
      </c>
      <c r="AV186" s="72">
        <f t="shared" si="7"/>
        <v>452</v>
      </c>
    </row>
    <row r="187" spans="1:48" s="73" customFormat="1" ht="15">
      <c r="A187" s="72"/>
      <c r="C187" s="74"/>
      <c r="D187" s="72"/>
      <c r="F187" s="86"/>
      <c r="G187" s="87"/>
      <c r="H187" s="87"/>
      <c r="I187" s="88"/>
      <c r="W187" s="73">
        <f>SUM(L186:W186)</f>
        <v>169</v>
      </c>
      <c r="AI187" s="73">
        <f>SUM(X186:AI186)</f>
        <v>167</v>
      </c>
      <c r="AU187" s="73">
        <f>SUM(AJ186:AU186)</f>
        <v>116</v>
      </c>
    </row>
    <row r="188" spans="1:48" s="54" customFormat="1" ht="15">
      <c r="A188" s="53"/>
      <c r="B188" s="54" t="s">
        <v>368</v>
      </c>
      <c r="C188" s="80" t="s">
        <v>158</v>
      </c>
      <c r="D188" s="53">
        <v>9</v>
      </c>
      <c r="E188" s="54" t="s">
        <v>138</v>
      </c>
      <c r="F188" s="76">
        <v>34445</v>
      </c>
      <c r="G188" s="77">
        <v>1994</v>
      </c>
      <c r="H188" s="77">
        <f>$F$1-G188</f>
        <v>12</v>
      </c>
      <c r="I188" s="78"/>
      <c r="V188" s="54" t="s">
        <v>391</v>
      </c>
      <c r="W188" s="54" t="e">
        <f>#REF!</f>
        <v>#REF!</v>
      </c>
      <c r="AH188" s="54" t="s">
        <v>391</v>
      </c>
      <c r="AI188" s="90" t="e">
        <f>#REF!</f>
        <v>#REF!</v>
      </c>
      <c r="AT188" s="54" t="s">
        <v>391</v>
      </c>
      <c r="AU188" s="54" t="e">
        <f>#REF!</f>
        <v>#REF!</v>
      </c>
    </row>
    <row r="189" spans="1:48" s="54" customFormat="1" ht="15">
      <c r="A189" s="53"/>
      <c r="B189" s="54" t="s">
        <v>354</v>
      </c>
      <c r="C189" s="80" t="s">
        <v>158</v>
      </c>
      <c r="D189" s="53">
        <v>8</v>
      </c>
      <c r="E189" s="54" t="s">
        <v>135</v>
      </c>
      <c r="F189" s="76">
        <v>34046</v>
      </c>
      <c r="G189" s="77">
        <v>1993</v>
      </c>
      <c r="H189" s="77">
        <f>$F$1-G189</f>
        <v>13</v>
      </c>
      <c r="I189" s="78"/>
    </row>
    <row r="190" spans="1:48" s="54" customFormat="1" ht="15">
      <c r="A190" s="53"/>
      <c r="B190" s="54" t="s">
        <v>174</v>
      </c>
      <c r="D190" s="53">
        <v>3</v>
      </c>
      <c r="E190" s="54" t="s">
        <v>141</v>
      </c>
      <c r="G190" s="77"/>
      <c r="H190" s="77">
        <f>$F$1-G190</f>
        <v>2006</v>
      </c>
      <c r="I190" s="78"/>
    </row>
    <row r="191" spans="1:48" s="54" customFormat="1" ht="15">
      <c r="A191" s="53"/>
      <c r="B191" s="54" t="s">
        <v>321</v>
      </c>
      <c r="D191" s="53">
        <v>4</v>
      </c>
      <c r="E191" s="54" t="s">
        <v>137</v>
      </c>
      <c r="G191" s="77"/>
      <c r="H191" s="77">
        <f>$F$1-G191</f>
        <v>2006</v>
      </c>
      <c r="I191" s="78"/>
    </row>
    <row r="192" spans="1:48" s="54" customFormat="1" ht="15">
      <c r="A192" s="53"/>
      <c r="D192" s="53"/>
      <c r="G192" s="77"/>
      <c r="H192" s="77"/>
      <c r="I192" s="78"/>
    </row>
    <row r="193" spans="1:15" s="54" customFormat="1" ht="15">
      <c r="A193" s="53"/>
      <c r="D193" s="53"/>
      <c r="G193" s="77"/>
      <c r="H193" s="77"/>
      <c r="I193" s="42"/>
      <c r="J193" s="37">
        <f>COUNTA(I9:I193)</f>
        <v>84</v>
      </c>
      <c r="K193" s="36" t="s">
        <v>255</v>
      </c>
      <c r="L193" s="50">
        <f>SUM(I9:I193)</f>
        <v>226</v>
      </c>
      <c r="M193" s="38">
        <f>L193*2</f>
        <v>452</v>
      </c>
      <c r="N193" s="54" t="s">
        <v>391</v>
      </c>
      <c r="O193" s="66" t="e">
        <f>#REF!+#REF!+#REF!</f>
        <v>#REF!</v>
      </c>
    </row>
    <row r="194" spans="1:15" s="54" customFormat="1" ht="15">
      <c r="A194" s="53"/>
      <c r="D194" s="53"/>
      <c r="G194" s="77"/>
      <c r="H194" s="77"/>
      <c r="I194" s="42"/>
      <c r="J194" s="35"/>
      <c r="K194" s="35"/>
      <c r="L194" s="35"/>
      <c r="M194" s="35"/>
    </row>
    <row r="195" spans="1:15" s="54" customFormat="1" ht="15">
      <c r="A195" s="53"/>
      <c r="D195" s="53"/>
      <c r="G195" s="77"/>
      <c r="H195" s="77"/>
      <c r="I195" s="42">
        <f>SUM(I5:I193)</f>
        <v>226</v>
      </c>
      <c r="J195" s="51" t="s">
        <v>266</v>
      </c>
      <c r="K195" s="50">
        <v>5</v>
      </c>
      <c r="L195" s="35"/>
      <c r="M195" s="35"/>
    </row>
    <row r="196" spans="1:15" ht="15">
      <c r="K196" s="50">
        <v>16</v>
      </c>
      <c r="N196" s="54"/>
      <c r="O196" s="54"/>
    </row>
    <row r="197" spans="1:15" ht="15">
      <c r="K197" s="50">
        <v>13.5</v>
      </c>
      <c r="N197" s="54"/>
      <c r="O197" s="54"/>
    </row>
    <row r="198" spans="1:15">
      <c r="K198" s="50">
        <v>11</v>
      </c>
    </row>
    <row r="199" spans="1:15">
      <c r="K199" s="50">
        <v>14.5</v>
      </c>
    </row>
    <row r="200" spans="1:15">
      <c r="K200" s="50">
        <v>12</v>
      </c>
      <c r="L200" s="48" t="s">
        <v>399</v>
      </c>
      <c r="N200" s="50">
        <f>SUM(K195:K200)</f>
        <v>72</v>
      </c>
    </row>
    <row r="201" spans="1:15">
      <c r="K201" s="50"/>
    </row>
    <row r="202" spans="1:15">
      <c r="K202" s="50"/>
    </row>
    <row r="203" spans="1:15">
      <c r="J203" s="49">
        <v>10</v>
      </c>
      <c r="K203" s="50">
        <v>40</v>
      </c>
    </row>
    <row r="204" spans="1:15">
      <c r="J204" s="49">
        <v>5</v>
      </c>
      <c r="K204" s="50">
        <v>35</v>
      </c>
    </row>
    <row r="205" spans="1:15">
      <c r="J205" s="49">
        <v>2</v>
      </c>
      <c r="K205" s="50">
        <f>2+2+2+2+2+2</f>
        <v>12</v>
      </c>
    </row>
    <row r="206" spans="1:15">
      <c r="J206" s="49">
        <v>1</v>
      </c>
      <c r="K206" s="50">
        <v>45</v>
      </c>
    </row>
    <row r="207" spans="1:15">
      <c r="J207" s="51" t="s">
        <v>254</v>
      </c>
      <c r="K207" s="50">
        <v>6</v>
      </c>
    </row>
    <row r="208" spans="1:15">
      <c r="J208" s="51" t="s">
        <v>265</v>
      </c>
      <c r="K208" s="50">
        <f>0.4+0.4+0.2+0.4</f>
        <v>1.4</v>
      </c>
    </row>
    <row r="209" spans="9:11">
      <c r="J209" s="51" t="s">
        <v>264</v>
      </c>
      <c r="K209" s="50">
        <f>0.3</f>
        <v>0.3</v>
      </c>
    </row>
    <row r="210" spans="9:11">
      <c r="J210" s="51" t="s">
        <v>390</v>
      </c>
      <c r="K210" s="50">
        <f>0.1+0.1</f>
        <v>0.2</v>
      </c>
    </row>
    <row r="211" spans="9:11">
      <c r="J211" s="51" t="s">
        <v>392</v>
      </c>
      <c r="K211" s="50">
        <f>0.1</f>
        <v>0.1</v>
      </c>
    </row>
    <row r="212" spans="9:11">
      <c r="J212" s="52"/>
      <c r="K212" s="50"/>
    </row>
    <row r="213" spans="9:11">
      <c r="J213" s="52" t="s">
        <v>395</v>
      </c>
      <c r="K213" s="89">
        <v>3</v>
      </c>
    </row>
    <row r="214" spans="9:11">
      <c r="J214" s="52" t="s">
        <v>401</v>
      </c>
      <c r="K214" s="89">
        <v>8.5</v>
      </c>
    </row>
    <row r="215" spans="9:11">
      <c r="J215" s="52" t="s">
        <v>372</v>
      </c>
      <c r="K215" s="89">
        <v>0.5</v>
      </c>
    </row>
    <row r="216" spans="9:11">
      <c r="J216" s="52" t="s">
        <v>396</v>
      </c>
      <c r="K216" s="89">
        <v>0.5</v>
      </c>
    </row>
    <row r="217" spans="9:11">
      <c r="I217" s="91" t="s">
        <v>403</v>
      </c>
      <c r="J217" s="52" t="s">
        <v>404</v>
      </c>
      <c r="K217" s="89">
        <v>1.5</v>
      </c>
    </row>
    <row r="218" spans="9:11">
      <c r="K218" s="50"/>
    </row>
    <row r="219" spans="9:11">
      <c r="K219" s="50">
        <f>SUM(K195:K218)</f>
        <v>226</v>
      </c>
    </row>
    <row r="220" spans="9:11">
      <c r="K220" s="50"/>
    </row>
  </sheetData>
  <phoneticPr fontId="0" type="noConversion"/>
  <printOptions gridLines="1"/>
  <pageMargins left="0.19685039370078741" right="0" top="0.19685039370078741" bottom="0.19685039370078741" header="0.51181102362204722" footer="0.51181102362204722"/>
  <pageSetup paperSize="9" scale="60" orientation="landscape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Presentation Day 1</vt:lpstr>
      <vt:lpstr>Members 2007</vt:lpstr>
      <vt:lpstr>Members 2006</vt:lpstr>
      <vt:lpstr>'Presentation Day 1'!Print_Area</vt:lpstr>
      <vt:lpstr>'Members 2006'!Print_Titles</vt:lpstr>
      <vt:lpstr>'Members 2007'!Print_Titles</vt:lpstr>
      <vt:lpstr>'Presentation Day 1'!Print_Titles</vt:lpstr>
    </vt:vector>
  </TitlesOfParts>
  <Company>Trudi Read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Read</dc:creator>
  <cp:lastModifiedBy>Wendy Read</cp:lastModifiedBy>
  <cp:lastPrinted>2010-11-23T14:03:25Z</cp:lastPrinted>
  <dcterms:created xsi:type="dcterms:W3CDTF">2004-07-22T18:38:23Z</dcterms:created>
  <dcterms:modified xsi:type="dcterms:W3CDTF">2010-11-23T16:07:59Z</dcterms:modified>
</cp:coreProperties>
</file>